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aperenelaboracion\cadmio\"/>
    </mc:Choice>
  </mc:AlternateContent>
  <bookViews>
    <workbookView xWindow="480" yWindow="420" windowWidth="18615" windowHeight="8145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52511"/>
</workbook>
</file>

<file path=xl/calcChain.xml><?xml version="1.0" encoding="utf-8"?>
<calcChain xmlns="http://schemas.openxmlformats.org/spreadsheetml/2006/main">
  <c r="K28" i="4" l="1"/>
  <c r="K29" i="4" s="1"/>
  <c r="M27" i="4"/>
  <c r="M26" i="4"/>
  <c r="M25" i="4"/>
  <c r="M24" i="4"/>
  <c r="K17" i="3"/>
  <c r="J17" i="3"/>
  <c r="I17" i="3"/>
  <c r="H17" i="3"/>
  <c r="K16" i="3"/>
  <c r="J16" i="3"/>
  <c r="I16" i="3"/>
  <c r="H16" i="3"/>
  <c r="J30" i="5"/>
  <c r="J31" i="5" s="1"/>
  <c r="I30" i="5"/>
  <c r="I31" i="5" s="1"/>
  <c r="H30" i="5"/>
  <c r="H31" i="5" s="1"/>
  <c r="G30" i="5"/>
  <c r="G31" i="5" s="1"/>
  <c r="B29" i="5"/>
  <c r="B30" i="5" s="1"/>
  <c r="C29" i="5"/>
  <c r="C30" i="5" s="1"/>
  <c r="D29" i="5"/>
  <c r="D30" i="5" s="1"/>
  <c r="E29" i="5"/>
  <c r="E30" i="5"/>
  <c r="P25" i="5"/>
  <c r="P26" i="5" s="1"/>
  <c r="O25" i="5"/>
  <c r="O26" i="5" s="1"/>
  <c r="L28" i="4"/>
  <c r="L29" i="4" s="1"/>
  <c r="Q22" i="3"/>
  <c r="P22" i="3"/>
  <c r="Q21" i="3"/>
  <c r="P21" i="3"/>
  <c r="O21" i="2"/>
  <c r="N21" i="2"/>
  <c r="O20" i="2"/>
  <c r="N20" i="2"/>
  <c r="P19" i="1"/>
  <c r="P20" i="1" s="1"/>
  <c r="O19" i="1"/>
  <c r="O20" i="1" s="1"/>
  <c r="N25" i="5"/>
  <c r="N26" i="5" s="1"/>
  <c r="J29" i="4"/>
  <c r="J28" i="4"/>
  <c r="O21" i="3"/>
  <c r="O22" i="3" s="1"/>
  <c r="M21" i="2"/>
  <c r="M20" i="2"/>
  <c r="N19" i="1"/>
  <c r="N20" i="1" s="1"/>
  <c r="M19" i="1"/>
  <c r="M20" i="1" s="1"/>
  <c r="L20" i="2"/>
  <c r="L21" i="2" s="1"/>
  <c r="E32" i="2"/>
  <c r="E33" i="2" s="1"/>
  <c r="D32" i="2"/>
  <c r="D33" i="2" s="1"/>
  <c r="C32" i="2"/>
  <c r="C33" i="2" s="1"/>
  <c r="B32" i="2"/>
  <c r="B33" i="2" s="1"/>
  <c r="M21" i="3"/>
  <c r="M22" i="3" s="1"/>
  <c r="H29" i="4"/>
  <c r="H28" i="4"/>
  <c r="M25" i="5"/>
  <c r="M26" i="5" s="1"/>
  <c r="E34" i="3"/>
  <c r="E35" i="3" s="1"/>
  <c r="B34" i="3"/>
  <c r="B35" i="3" s="1"/>
  <c r="D34" i="3"/>
  <c r="C34" i="3"/>
  <c r="E29" i="4"/>
  <c r="E30" i="4" s="1"/>
  <c r="D29" i="4"/>
  <c r="D30" i="4" s="1"/>
  <c r="C29" i="4"/>
  <c r="C30" i="4" s="1"/>
  <c r="B29" i="4"/>
  <c r="B30" i="4" s="1"/>
  <c r="D35" i="3"/>
  <c r="C35" i="3"/>
  <c r="E22" i="1"/>
  <c r="E23" i="1" s="1"/>
  <c r="D22" i="1"/>
  <c r="D23" i="1" s="1"/>
  <c r="C22" i="1"/>
  <c r="C23" i="1" s="1"/>
  <c r="B22" i="1"/>
  <c r="B23" i="1" s="1"/>
  <c r="I3" i="4"/>
</calcChain>
</file>

<file path=xl/sharedStrings.xml><?xml version="1.0" encoding="utf-8"?>
<sst xmlns="http://schemas.openxmlformats.org/spreadsheetml/2006/main" count="89" uniqueCount="63">
  <si>
    <t>DATOS BS1 LECTINA</t>
  </si>
  <si>
    <t>Rata 36/4</t>
  </si>
  <si>
    <t>Tejido</t>
  </si>
  <si>
    <t>Endotelio</t>
  </si>
  <si>
    <t>Luz Capilar</t>
  </si>
  <si>
    <t>EspacioMat.</t>
  </si>
  <si>
    <t>x</t>
  </si>
  <si>
    <t>1043,16 x 28 / 100= 292,08</t>
  </si>
  <si>
    <t>Dia 15. 20</t>
  </si>
  <si>
    <t>BS1 10-20</t>
  </si>
  <si>
    <t>Rata 7/3</t>
  </si>
  <si>
    <t>Lecho Cap</t>
  </si>
  <si>
    <t>Esp. Mat.</t>
  </si>
  <si>
    <t>Rata 6/4</t>
  </si>
  <si>
    <t>Rata 2/3</t>
  </si>
  <si>
    <t>BS1 7-20</t>
  </si>
  <si>
    <t>Rata 2M</t>
  </si>
  <si>
    <t>Lecho cap</t>
  </si>
  <si>
    <t>Esp.mat</t>
  </si>
  <si>
    <t>Rata 6M</t>
  </si>
  <si>
    <t>Rata 15M</t>
  </si>
  <si>
    <t>Rata 72/3</t>
  </si>
  <si>
    <t xml:space="preserve">BS1 </t>
  </si>
  <si>
    <t>DIA 4-20</t>
  </si>
  <si>
    <t>Rata 29/3</t>
  </si>
  <si>
    <t>Lechocap</t>
  </si>
  <si>
    <t>Esp.Mat</t>
  </si>
  <si>
    <t>Rata 35/4</t>
  </si>
  <si>
    <t>CONTROLES</t>
  </si>
  <si>
    <t>Lechocap.</t>
  </si>
  <si>
    <t>Esp.Mat.</t>
  </si>
  <si>
    <t>Rata 12M</t>
  </si>
  <si>
    <t>Rata 76/3</t>
  </si>
  <si>
    <t>1M</t>
  </si>
  <si>
    <t>Rata 8M</t>
  </si>
  <si>
    <t>Rata 60/3</t>
  </si>
  <si>
    <t>Rata 17</t>
  </si>
  <si>
    <t>Rata 8/3</t>
  </si>
  <si>
    <t>Rata 25</t>
  </si>
  <si>
    <t>Rata 8/ 2</t>
  </si>
  <si>
    <t>Rata 64</t>
  </si>
  <si>
    <t>Rata 16/4</t>
  </si>
  <si>
    <t>Rata 1/3</t>
  </si>
  <si>
    <t>Rata 4M</t>
  </si>
  <si>
    <t>Rata 5M</t>
  </si>
  <si>
    <t>28x</t>
  </si>
  <si>
    <t>462,74x28/100</t>
  </si>
  <si>
    <t>923,37x12/100</t>
  </si>
  <si>
    <t>64x100/150</t>
  </si>
  <si>
    <t>42,67x813,99/100</t>
  </si>
  <si>
    <t>1400/150</t>
  </si>
  <si>
    <t>1114,99x9,33/100=</t>
  </si>
  <si>
    <t>x40/100</t>
  </si>
  <si>
    <t>33.04</t>
  </si>
  <si>
    <t>11.52</t>
  </si>
  <si>
    <t>E</t>
  </si>
  <si>
    <t>T</t>
  </si>
  <si>
    <t>L</t>
  </si>
  <si>
    <t>EM</t>
  </si>
  <si>
    <t>L cap</t>
  </si>
  <si>
    <t>EspMat</t>
  </si>
  <si>
    <t>Esp</t>
  </si>
  <si>
    <t>corregir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</si>
</sst>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C1" workbookViewId="0">
      <selection activeCell="M24" sqref="M24"/>
    </sheetView>
  </sheetViews>
  <sheetFormatPr baseColWidth="10" defaultRowHeight="15" x14ac:dyDescent="0.25"/>
  <sheetData>
    <row r="1" spans="1:16" x14ac:dyDescent="0.25">
      <c r="A1" t="s">
        <v>22</v>
      </c>
      <c r="B1" t="s">
        <v>2</v>
      </c>
      <c r="C1" t="s">
        <v>3</v>
      </c>
      <c r="D1" t="s">
        <v>25</v>
      </c>
      <c r="E1" t="s">
        <v>26</v>
      </c>
    </row>
    <row r="2" spans="1:16" x14ac:dyDescent="0.25">
      <c r="A2" t="s">
        <v>23</v>
      </c>
      <c r="G2">
        <v>150</v>
      </c>
      <c r="H2" s="1">
        <v>1</v>
      </c>
    </row>
    <row r="3" spans="1:16" x14ac:dyDescent="0.25">
      <c r="A3" t="s">
        <v>24</v>
      </c>
      <c r="G3">
        <v>42</v>
      </c>
      <c r="H3" t="s">
        <v>6</v>
      </c>
      <c r="I3">
        <v>1114.99</v>
      </c>
      <c r="K3" t="s">
        <v>50</v>
      </c>
    </row>
    <row r="4" spans="1:16" x14ac:dyDescent="0.25">
      <c r="B4">
        <v>42</v>
      </c>
      <c r="C4">
        <v>14</v>
      </c>
      <c r="D4">
        <v>19</v>
      </c>
      <c r="E4">
        <v>75</v>
      </c>
      <c r="G4">
        <v>28</v>
      </c>
    </row>
    <row r="5" spans="1:16" x14ac:dyDescent="0.25">
      <c r="B5">
        <v>312.19</v>
      </c>
      <c r="C5">
        <v>104.03</v>
      </c>
      <c r="D5">
        <v>141.27000000000001</v>
      </c>
      <c r="E5">
        <v>557.5</v>
      </c>
      <c r="G5">
        <v>9.33</v>
      </c>
      <c r="I5" t="s">
        <v>51</v>
      </c>
    </row>
    <row r="7" spans="1:16" x14ac:dyDescent="0.25">
      <c r="A7" t="s">
        <v>37</v>
      </c>
      <c r="B7">
        <v>55</v>
      </c>
      <c r="C7">
        <v>14</v>
      </c>
      <c r="D7">
        <v>11</v>
      </c>
      <c r="E7">
        <v>70</v>
      </c>
      <c r="F7">
        <v>493.86</v>
      </c>
      <c r="G7">
        <v>36.67</v>
      </c>
      <c r="H7">
        <v>9.33</v>
      </c>
      <c r="I7">
        <v>7.33</v>
      </c>
      <c r="J7">
        <v>46.67</v>
      </c>
    </row>
    <row r="8" spans="1:16" x14ac:dyDescent="0.25">
      <c r="B8">
        <v>181.09</v>
      </c>
      <c r="C8">
        <v>46.07</v>
      </c>
      <c r="D8">
        <v>36.19</v>
      </c>
      <c r="E8">
        <v>230.48</v>
      </c>
    </row>
    <row r="9" spans="1:16" x14ac:dyDescent="0.25">
      <c r="G9">
        <v>50</v>
      </c>
    </row>
    <row r="10" spans="1:16" x14ac:dyDescent="0.25">
      <c r="A10" t="s">
        <v>19</v>
      </c>
      <c r="B10">
        <v>65</v>
      </c>
      <c r="C10">
        <v>8</v>
      </c>
      <c r="D10">
        <v>10</v>
      </c>
      <c r="E10">
        <v>67</v>
      </c>
      <c r="G10">
        <v>43.33</v>
      </c>
      <c r="I10">
        <v>732.18</v>
      </c>
    </row>
    <row r="11" spans="1:16" x14ac:dyDescent="0.25">
      <c r="B11">
        <v>317.25</v>
      </c>
      <c r="C11">
        <v>39.020000000000003</v>
      </c>
      <c r="D11">
        <v>48.84</v>
      </c>
      <c r="E11">
        <v>327.06</v>
      </c>
      <c r="G11">
        <v>5.33</v>
      </c>
      <c r="H11">
        <v>44.67</v>
      </c>
    </row>
    <row r="12" spans="1:16" x14ac:dyDescent="0.25">
      <c r="A12" t="s">
        <v>44</v>
      </c>
      <c r="B12">
        <v>49</v>
      </c>
      <c r="C12">
        <v>14</v>
      </c>
      <c r="D12">
        <v>18</v>
      </c>
      <c r="E12">
        <v>69</v>
      </c>
      <c r="G12">
        <v>6.67</v>
      </c>
    </row>
    <row r="13" spans="1:16" x14ac:dyDescent="0.25">
      <c r="B13">
        <v>311.08999999999997</v>
      </c>
      <c r="C13">
        <v>87.95</v>
      </c>
      <c r="D13">
        <v>113.12</v>
      </c>
      <c r="E13">
        <v>433.64</v>
      </c>
      <c r="G13" s="1">
        <v>0.32669999999999999</v>
      </c>
      <c r="I13">
        <v>942.69</v>
      </c>
    </row>
    <row r="14" spans="1:16" x14ac:dyDescent="0.25">
      <c r="G14">
        <v>9.33</v>
      </c>
      <c r="M14" t="s">
        <v>56</v>
      </c>
      <c r="N14" t="s">
        <v>55</v>
      </c>
      <c r="O14" t="s">
        <v>59</v>
      </c>
      <c r="P14" t="s">
        <v>60</v>
      </c>
    </row>
    <row r="15" spans="1:16" x14ac:dyDescent="0.25">
      <c r="G15">
        <v>12</v>
      </c>
      <c r="M15">
        <v>28</v>
      </c>
      <c r="N15">
        <v>9.33</v>
      </c>
      <c r="O15">
        <v>12.67</v>
      </c>
      <c r="P15">
        <v>50</v>
      </c>
    </row>
    <row r="16" spans="1:16" x14ac:dyDescent="0.25">
      <c r="G16">
        <v>46</v>
      </c>
      <c r="M16">
        <v>36.67</v>
      </c>
      <c r="N16">
        <v>9.33</v>
      </c>
      <c r="O16">
        <v>7.33</v>
      </c>
      <c r="P16">
        <v>46.67</v>
      </c>
    </row>
    <row r="17" spans="2:16" x14ac:dyDescent="0.25">
      <c r="M17">
        <v>43.33</v>
      </c>
      <c r="N17">
        <v>5.33</v>
      </c>
      <c r="O17">
        <v>6.67</v>
      </c>
      <c r="P17">
        <v>44.67</v>
      </c>
    </row>
    <row r="18" spans="2:16" x14ac:dyDescent="0.25">
      <c r="B18">
        <v>312.19</v>
      </c>
      <c r="C18">
        <v>104.03</v>
      </c>
      <c r="D18">
        <v>141.27000000000001</v>
      </c>
      <c r="E18">
        <v>557.5</v>
      </c>
      <c r="M18">
        <v>32.67</v>
      </c>
      <c r="N18">
        <v>9.33</v>
      </c>
      <c r="O18">
        <v>12</v>
      </c>
      <c r="P18">
        <v>46</v>
      </c>
    </row>
    <row r="19" spans="2:16" x14ac:dyDescent="0.25">
      <c r="B19">
        <v>181.09</v>
      </c>
      <c r="C19">
        <v>46.07</v>
      </c>
      <c r="D19">
        <v>36.19</v>
      </c>
      <c r="E19">
        <v>230.48</v>
      </c>
      <c r="M19">
        <f>AVERAGE(M15:M18)</f>
        <v>35.167500000000004</v>
      </c>
      <c r="N19">
        <f>AVERAGE(N15:N18)</f>
        <v>8.33</v>
      </c>
      <c r="O19">
        <f>AVERAGE(O15:O18)</f>
        <v>9.6675000000000004</v>
      </c>
      <c r="P19">
        <f>AVERAGE(P15:P18)</f>
        <v>46.835000000000001</v>
      </c>
    </row>
    <row r="20" spans="2:16" x14ac:dyDescent="0.25">
      <c r="B20">
        <v>317.25</v>
      </c>
      <c r="C20">
        <v>39.020000000000003</v>
      </c>
      <c r="D20">
        <v>48.84</v>
      </c>
      <c r="E20">
        <v>327.06</v>
      </c>
      <c r="M20">
        <f>STDEV(M15:M19)</f>
        <v>5.623488130155466</v>
      </c>
      <c r="N20">
        <f>STDEV(N15:N19)</f>
        <v>1.7320508075688854</v>
      </c>
      <c r="O20">
        <f>STDEV(O15:O19)</f>
        <v>2.6881441088602345</v>
      </c>
      <c r="P20">
        <f>STDEV(P15:P19)</f>
        <v>1.9639819245604064</v>
      </c>
    </row>
    <row r="21" spans="2:16" x14ac:dyDescent="0.25">
      <c r="B21">
        <v>311.08999999999997</v>
      </c>
      <c r="C21">
        <v>87.95</v>
      </c>
      <c r="D21">
        <v>113.12</v>
      </c>
      <c r="E21">
        <v>433.64</v>
      </c>
      <c r="M21">
        <v>2.81</v>
      </c>
      <c r="N21">
        <v>0.86699999999999999</v>
      </c>
      <c r="O21">
        <v>1.34</v>
      </c>
      <c r="P21">
        <v>0.98</v>
      </c>
    </row>
    <row r="22" spans="2:16" x14ac:dyDescent="0.25">
      <c r="B22">
        <f>AVERAGE(B18:B21)</f>
        <v>280.40499999999997</v>
      </c>
      <c r="C22">
        <f>AVERAGE(C18:C21)</f>
        <v>69.267499999999998</v>
      </c>
      <c r="D22">
        <f>AVERAGE(D18:D21)</f>
        <v>84.855000000000004</v>
      </c>
      <c r="E22">
        <f>AVERAGE(E18:E21)</f>
        <v>387.16999999999996</v>
      </c>
    </row>
    <row r="23" spans="2:16" x14ac:dyDescent="0.25">
      <c r="B23">
        <f>STDEV(B18:B22)</f>
        <v>57.386580966285145</v>
      </c>
      <c r="C23">
        <f>STDEV(C18:C22)</f>
        <v>27.434023014315642</v>
      </c>
      <c r="D23">
        <f>STDEV(D18:D22)</f>
        <v>43.723348739546466</v>
      </c>
      <c r="E23">
        <f>STDEV(E18:E22)</f>
        <v>121.79566700010309</v>
      </c>
    </row>
    <row r="24" spans="2:16" x14ac:dyDescent="0.25">
      <c r="B24">
        <v>28.69</v>
      </c>
      <c r="C24">
        <v>13.71</v>
      </c>
      <c r="D24">
        <v>21.86</v>
      </c>
      <c r="E24">
        <v>60.89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B1" workbookViewId="0">
      <selection activeCell="O20" sqref="O20"/>
    </sheetView>
  </sheetViews>
  <sheetFormatPr baseColWidth="10" defaultRowHeight="15" x14ac:dyDescent="0.25"/>
  <sheetData>
    <row r="1" spans="1:15" x14ac:dyDescent="0.25">
      <c r="A1" t="s">
        <v>15</v>
      </c>
      <c r="B1" t="s">
        <v>2</v>
      </c>
      <c r="C1" t="s">
        <v>3</v>
      </c>
      <c r="D1" t="s">
        <v>17</v>
      </c>
      <c r="E1" t="s">
        <v>18</v>
      </c>
    </row>
    <row r="3" spans="1:15" x14ac:dyDescent="0.25">
      <c r="H3">
        <v>150</v>
      </c>
      <c r="I3" s="1">
        <v>1</v>
      </c>
    </row>
    <row r="4" spans="1:15" x14ac:dyDescent="0.25">
      <c r="A4" t="s">
        <v>13</v>
      </c>
      <c r="B4">
        <v>60</v>
      </c>
      <c r="C4">
        <v>8</v>
      </c>
      <c r="D4">
        <v>11</v>
      </c>
      <c r="E4">
        <v>71</v>
      </c>
      <c r="H4">
        <v>60</v>
      </c>
      <c r="I4" t="s">
        <v>6</v>
      </c>
      <c r="J4">
        <v>995.5</v>
      </c>
      <c r="K4" t="s">
        <v>52</v>
      </c>
    </row>
    <row r="5" spans="1:15" x14ac:dyDescent="0.25">
      <c r="B5">
        <v>398.2</v>
      </c>
      <c r="C5">
        <v>53.06</v>
      </c>
      <c r="D5">
        <v>72.97</v>
      </c>
      <c r="E5">
        <v>471.17</v>
      </c>
      <c r="H5">
        <v>40</v>
      </c>
    </row>
    <row r="6" spans="1:15" x14ac:dyDescent="0.25">
      <c r="H6">
        <v>5.33</v>
      </c>
    </row>
    <row r="7" spans="1:15" x14ac:dyDescent="0.25">
      <c r="H7">
        <v>7.33</v>
      </c>
      <c r="I7">
        <v>47.33</v>
      </c>
    </row>
    <row r="8" spans="1:15" x14ac:dyDescent="0.25">
      <c r="A8" t="s">
        <v>16</v>
      </c>
      <c r="B8">
        <v>55</v>
      </c>
      <c r="C8">
        <v>10</v>
      </c>
      <c r="D8">
        <v>22</v>
      </c>
      <c r="E8">
        <v>63</v>
      </c>
      <c r="H8">
        <v>36.67</v>
      </c>
      <c r="J8">
        <v>663.06</v>
      </c>
    </row>
    <row r="9" spans="1:15" x14ac:dyDescent="0.25">
      <c r="B9">
        <v>243.14</v>
      </c>
      <c r="C9">
        <v>44.22</v>
      </c>
      <c r="D9">
        <v>97.27</v>
      </c>
      <c r="E9">
        <v>278.49</v>
      </c>
      <c r="H9">
        <v>6.67</v>
      </c>
    </row>
    <row r="10" spans="1:15" x14ac:dyDescent="0.25">
      <c r="H10">
        <v>14.67</v>
      </c>
    </row>
    <row r="11" spans="1:15" x14ac:dyDescent="0.25">
      <c r="H11">
        <v>42</v>
      </c>
    </row>
    <row r="14" spans="1:15" x14ac:dyDescent="0.25">
      <c r="A14" t="s">
        <v>20</v>
      </c>
      <c r="B14">
        <v>60</v>
      </c>
      <c r="C14">
        <v>9</v>
      </c>
      <c r="D14">
        <v>21</v>
      </c>
      <c r="E14">
        <v>60</v>
      </c>
      <c r="G14">
        <v>695.58</v>
      </c>
      <c r="H14">
        <v>40</v>
      </c>
      <c r="L14" t="s">
        <v>56</v>
      </c>
      <c r="M14" t="s">
        <v>55</v>
      </c>
      <c r="N14" t="s">
        <v>57</v>
      </c>
      <c r="O14" t="s">
        <v>61</v>
      </c>
    </row>
    <row r="15" spans="1:15" x14ac:dyDescent="0.25">
      <c r="B15">
        <v>278.23</v>
      </c>
      <c r="C15">
        <v>41.73</v>
      </c>
      <c r="D15">
        <v>97.38</v>
      </c>
      <c r="E15">
        <v>278.23</v>
      </c>
      <c r="H15">
        <v>6</v>
      </c>
      <c r="L15">
        <v>40</v>
      </c>
      <c r="M15">
        <v>5.33</v>
      </c>
      <c r="N15">
        <v>7.33</v>
      </c>
      <c r="O15">
        <v>47.33</v>
      </c>
    </row>
    <row r="16" spans="1:15" x14ac:dyDescent="0.25">
      <c r="I16">
        <v>14</v>
      </c>
      <c r="L16">
        <v>36.67</v>
      </c>
      <c r="M16">
        <v>6.67</v>
      </c>
      <c r="N16">
        <v>14.67</v>
      </c>
      <c r="O16">
        <v>42</v>
      </c>
    </row>
    <row r="17" spans="1:15" x14ac:dyDescent="0.25">
      <c r="L17">
        <v>40</v>
      </c>
      <c r="M17">
        <v>6</v>
      </c>
      <c r="N17">
        <v>14</v>
      </c>
      <c r="O17">
        <v>40</v>
      </c>
    </row>
    <row r="18" spans="1:15" x14ac:dyDescent="0.25">
      <c r="A18" t="s">
        <v>33</v>
      </c>
      <c r="B18">
        <v>55</v>
      </c>
      <c r="C18">
        <v>17</v>
      </c>
      <c r="D18">
        <v>12</v>
      </c>
      <c r="E18">
        <v>66</v>
      </c>
      <c r="G18">
        <v>607.29999999999995</v>
      </c>
      <c r="H18">
        <v>36.67</v>
      </c>
      <c r="L18">
        <v>36.67</v>
      </c>
      <c r="M18">
        <v>11.33</v>
      </c>
      <c r="N18">
        <v>8</v>
      </c>
      <c r="O18">
        <v>44</v>
      </c>
    </row>
    <row r="19" spans="1:15" x14ac:dyDescent="0.25">
      <c r="B19">
        <v>222.7</v>
      </c>
      <c r="C19">
        <v>68.81</v>
      </c>
      <c r="D19">
        <v>48.58</v>
      </c>
      <c r="E19">
        <v>267.20999999999998</v>
      </c>
      <c r="H19">
        <v>11.33</v>
      </c>
      <c r="L19">
        <v>46.47</v>
      </c>
      <c r="M19">
        <v>7.33</v>
      </c>
      <c r="N19">
        <v>4</v>
      </c>
      <c r="O19">
        <v>42</v>
      </c>
    </row>
    <row r="20" spans="1:15" x14ac:dyDescent="0.25">
      <c r="H20">
        <v>8</v>
      </c>
      <c r="L20">
        <f>AVERAGE(L15:L19)</f>
        <v>39.962000000000003</v>
      </c>
      <c r="M20">
        <f>AVERAGE(M15:M19)</f>
        <v>7.331999999999999</v>
      </c>
      <c r="N20">
        <f>AVERAGE(N15:N19)</f>
        <v>9.6</v>
      </c>
      <c r="O20">
        <f>AVERAGE(O15:O19)</f>
        <v>43.065999999999995</v>
      </c>
    </row>
    <row r="21" spans="1:15" x14ac:dyDescent="0.25">
      <c r="H21">
        <v>44</v>
      </c>
      <c r="L21">
        <f>STDEV(L15:L20)</f>
        <v>3.5785885485760991</v>
      </c>
      <c r="M21">
        <f>STDEV(M15:M20)</f>
        <v>2.1073433512363402</v>
      </c>
      <c r="N21">
        <f>STDEV(N15:N20)</f>
        <v>4.1021409044546449</v>
      </c>
      <c r="O21">
        <f>STDEV(O15:O20)</f>
        <v>2.4789965711956916</v>
      </c>
    </row>
    <row r="22" spans="1:15" x14ac:dyDescent="0.25">
      <c r="A22" t="s">
        <v>35</v>
      </c>
      <c r="B22">
        <v>70</v>
      </c>
      <c r="C22">
        <v>11</v>
      </c>
      <c r="D22">
        <v>6</v>
      </c>
      <c r="E22">
        <v>63</v>
      </c>
      <c r="G22">
        <v>834.67</v>
      </c>
      <c r="H22">
        <v>46.67</v>
      </c>
      <c r="L22">
        <v>1.69</v>
      </c>
      <c r="M22">
        <v>0.94</v>
      </c>
      <c r="N22">
        <v>1.83</v>
      </c>
      <c r="O22">
        <v>1.1100000000000001</v>
      </c>
    </row>
    <row r="23" spans="1:15" x14ac:dyDescent="0.25">
      <c r="B23">
        <v>389.54</v>
      </c>
      <c r="C23">
        <v>61.18</v>
      </c>
      <c r="D23">
        <v>33.380000000000003</v>
      </c>
      <c r="E23">
        <v>350.56</v>
      </c>
      <c r="H23">
        <v>7.33</v>
      </c>
    </row>
    <row r="24" spans="1:15" x14ac:dyDescent="0.25">
      <c r="H24">
        <v>4</v>
      </c>
    </row>
    <row r="25" spans="1:15" x14ac:dyDescent="0.25">
      <c r="H25">
        <v>42</v>
      </c>
    </row>
    <row r="27" spans="1:15" x14ac:dyDescent="0.25">
      <c r="B27">
        <v>398.2</v>
      </c>
      <c r="C27">
        <v>53.06</v>
      </c>
      <c r="D27">
        <v>72.97</v>
      </c>
      <c r="E27">
        <v>471.17</v>
      </c>
    </row>
    <row r="28" spans="1:15" x14ac:dyDescent="0.25">
      <c r="B28">
        <v>243.14</v>
      </c>
      <c r="C28">
        <v>44.22</v>
      </c>
      <c r="D28">
        <v>97.27</v>
      </c>
      <c r="E28">
        <v>278.49</v>
      </c>
    </row>
    <row r="29" spans="1:15" x14ac:dyDescent="0.25">
      <c r="B29">
        <v>278.23</v>
      </c>
      <c r="C29">
        <v>41.73</v>
      </c>
      <c r="D29">
        <v>97.38</v>
      </c>
      <c r="E29">
        <v>278.23</v>
      </c>
    </row>
    <row r="30" spans="1:15" x14ac:dyDescent="0.25">
      <c r="B30">
        <v>389.54</v>
      </c>
      <c r="C30">
        <v>61.18</v>
      </c>
      <c r="D30">
        <v>33.380000000000003</v>
      </c>
      <c r="E30">
        <v>350.56</v>
      </c>
    </row>
    <row r="31" spans="1:15" x14ac:dyDescent="0.25">
      <c r="B31">
        <v>222.7</v>
      </c>
      <c r="C31">
        <v>68.81</v>
      </c>
      <c r="D31">
        <v>48.58</v>
      </c>
      <c r="E31">
        <v>267.20999999999998</v>
      </c>
    </row>
    <row r="32" spans="1:15" x14ac:dyDescent="0.25">
      <c r="B32">
        <f>AVERAGE(B27:B31)</f>
        <v>306.36199999999997</v>
      </c>
      <c r="C32">
        <f>AVERAGE(C27:C31)</f>
        <v>53.8</v>
      </c>
      <c r="D32">
        <f>AVERAGE(D27:D31)</f>
        <v>69.915999999999997</v>
      </c>
      <c r="E32">
        <f>AVERAGE(E27:E31)</f>
        <v>329.13200000000001</v>
      </c>
    </row>
    <row r="33" spans="2:5" x14ac:dyDescent="0.25">
      <c r="B33">
        <f>STDEV(B27:B32)</f>
        <v>73.67572039688504</v>
      </c>
      <c r="C33">
        <f>STDEV(C27:C32)</f>
        <v>10.176181995227823</v>
      </c>
      <c r="D33">
        <f>STDEV(D27:D32)</f>
        <v>25.698029963403808</v>
      </c>
      <c r="E33">
        <f>STDEV(E27:E32)</f>
        <v>76.972608738433621</v>
      </c>
    </row>
    <row r="34" spans="2:5" x14ac:dyDescent="0.25">
      <c r="B34" t="s">
        <v>53</v>
      </c>
      <c r="C34">
        <v>4.5599999999999996</v>
      </c>
      <c r="D34" t="s">
        <v>54</v>
      </c>
      <c r="E34">
        <v>34.51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workbookViewId="0">
      <selection activeCell="K16" sqref="K16"/>
    </sheetView>
  </sheetViews>
  <sheetFormatPr baseColWidth="10" defaultRowHeight="15" x14ac:dyDescent="0.25"/>
  <sheetData>
    <row r="2" spans="1:17" x14ac:dyDescent="0.25">
      <c r="A2" t="s">
        <v>9</v>
      </c>
    </row>
    <row r="3" spans="1:17" x14ac:dyDescent="0.25">
      <c r="A3" t="s">
        <v>10</v>
      </c>
      <c r="B3" t="s">
        <v>2</v>
      </c>
      <c r="C3" t="s">
        <v>3</v>
      </c>
      <c r="D3" t="s">
        <v>11</v>
      </c>
      <c r="E3" t="s">
        <v>12</v>
      </c>
      <c r="G3">
        <v>446.87</v>
      </c>
      <c r="H3">
        <v>150</v>
      </c>
      <c r="I3" s="1">
        <v>1</v>
      </c>
    </row>
    <row r="4" spans="1:17" x14ac:dyDescent="0.25">
      <c r="B4">
        <v>93</v>
      </c>
      <c r="C4">
        <v>11</v>
      </c>
      <c r="D4">
        <v>12</v>
      </c>
      <c r="E4">
        <v>49</v>
      </c>
      <c r="H4">
        <v>58</v>
      </c>
      <c r="I4" t="s">
        <v>6</v>
      </c>
      <c r="J4">
        <v>446.87</v>
      </c>
    </row>
    <row r="5" spans="1:17" x14ac:dyDescent="0.25">
      <c r="B5">
        <v>277.05</v>
      </c>
      <c r="C5">
        <v>32.770000000000003</v>
      </c>
      <c r="D5">
        <v>35.75</v>
      </c>
      <c r="E5">
        <v>145.97</v>
      </c>
      <c r="H5">
        <v>38.67</v>
      </c>
    </row>
    <row r="6" spans="1:17" x14ac:dyDescent="0.25">
      <c r="H6">
        <v>0.67</v>
      </c>
    </row>
    <row r="7" spans="1:17" x14ac:dyDescent="0.25">
      <c r="H7">
        <v>8</v>
      </c>
      <c r="I7">
        <v>52.67</v>
      </c>
    </row>
    <row r="11" spans="1:17" x14ac:dyDescent="0.25">
      <c r="A11" t="s">
        <v>14</v>
      </c>
      <c r="B11">
        <v>40</v>
      </c>
      <c r="C11">
        <v>23</v>
      </c>
      <c r="D11">
        <v>21</v>
      </c>
      <c r="E11">
        <v>66</v>
      </c>
      <c r="F11">
        <v>256.26</v>
      </c>
      <c r="H11">
        <v>26.67</v>
      </c>
      <c r="I11">
        <v>15.33</v>
      </c>
      <c r="J11">
        <v>14</v>
      </c>
      <c r="K11">
        <v>44</v>
      </c>
    </row>
    <row r="12" spans="1:17" x14ac:dyDescent="0.25">
      <c r="B12">
        <v>68.34</v>
      </c>
      <c r="C12">
        <v>39.28</v>
      </c>
      <c r="D12">
        <v>35.869999999999997</v>
      </c>
      <c r="E12">
        <v>112.75</v>
      </c>
      <c r="H12">
        <v>42</v>
      </c>
      <c r="I12">
        <v>13.33</v>
      </c>
      <c r="J12">
        <v>6.67</v>
      </c>
      <c r="K12">
        <v>38</v>
      </c>
    </row>
    <row r="13" spans="1:17" x14ac:dyDescent="0.25">
      <c r="H13">
        <v>43.33</v>
      </c>
      <c r="I13">
        <v>12</v>
      </c>
      <c r="J13">
        <v>2.67</v>
      </c>
      <c r="K13">
        <v>42</v>
      </c>
    </row>
    <row r="14" spans="1:17" x14ac:dyDescent="0.25">
      <c r="A14" t="s">
        <v>31</v>
      </c>
      <c r="B14">
        <v>63</v>
      </c>
      <c r="C14">
        <v>20</v>
      </c>
      <c r="D14">
        <v>10</v>
      </c>
      <c r="E14">
        <v>57</v>
      </c>
      <c r="F14">
        <v>451.61</v>
      </c>
      <c r="H14">
        <v>41.33</v>
      </c>
      <c r="I14">
        <v>6.67</v>
      </c>
      <c r="J14">
        <v>6</v>
      </c>
      <c r="K14">
        <v>46</v>
      </c>
      <c r="M14" t="s">
        <v>56</v>
      </c>
      <c r="O14" t="s">
        <v>55</v>
      </c>
      <c r="P14" t="s">
        <v>57</v>
      </c>
      <c r="Q14" t="s">
        <v>61</v>
      </c>
    </row>
    <row r="15" spans="1:17" x14ac:dyDescent="0.25">
      <c r="B15">
        <v>189.67</v>
      </c>
      <c r="C15">
        <v>60.19</v>
      </c>
      <c r="D15">
        <v>30.12</v>
      </c>
      <c r="E15">
        <v>171.61</v>
      </c>
      <c r="H15">
        <v>34.659999999999997</v>
      </c>
      <c r="I15">
        <v>10</v>
      </c>
      <c r="J15">
        <v>6</v>
      </c>
      <c r="K15">
        <v>49.33</v>
      </c>
      <c r="M15">
        <v>62</v>
      </c>
      <c r="O15">
        <v>7.33</v>
      </c>
      <c r="P15">
        <v>8</v>
      </c>
      <c r="Q15">
        <v>32.67</v>
      </c>
    </row>
    <row r="16" spans="1:17" x14ac:dyDescent="0.25">
      <c r="H16">
        <f>AVERAGE(H11:H15)</f>
        <v>37.597999999999999</v>
      </c>
      <c r="I16">
        <f>AVERAGE(I11:I15)</f>
        <v>11.465999999999999</v>
      </c>
      <c r="J16">
        <f>AVERAGE(J11:J15)</f>
        <v>7.0680000000000005</v>
      </c>
      <c r="K16">
        <f>AVERAGE(K11:K15)</f>
        <v>43.866</v>
      </c>
      <c r="M16">
        <v>26.67</v>
      </c>
      <c r="O16">
        <v>15.33</v>
      </c>
      <c r="P16">
        <v>14</v>
      </c>
      <c r="Q16">
        <v>44</v>
      </c>
    </row>
    <row r="17" spans="1:17" x14ac:dyDescent="0.25">
      <c r="A17" t="s">
        <v>34</v>
      </c>
      <c r="B17">
        <v>65</v>
      </c>
      <c r="C17">
        <v>18</v>
      </c>
      <c r="D17">
        <v>4</v>
      </c>
      <c r="E17">
        <v>63</v>
      </c>
      <c r="F17">
        <v>497.59</v>
      </c>
      <c r="H17">
        <f>STDEV(H11:H15)</f>
        <v>6.9680391789943341</v>
      </c>
      <c r="I17">
        <f>STDEV(I11:I15)</f>
        <v>3.3106238082874992</v>
      </c>
      <c r="J17">
        <f>STDEV(J11:J15)</f>
        <v>4.1783573327325634</v>
      </c>
      <c r="K17">
        <f>STDEV(K11:K15)</f>
        <v>4.2520324551912809</v>
      </c>
      <c r="M17">
        <v>43.33</v>
      </c>
      <c r="O17">
        <v>13.33</v>
      </c>
      <c r="P17">
        <v>6.67</v>
      </c>
      <c r="Q17">
        <v>38</v>
      </c>
    </row>
    <row r="18" spans="1:17" x14ac:dyDescent="0.25">
      <c r="B18">
        <v>215.61</v>
      </c>
      <c r="C18">
        <v>59.71</v>
      </c>
      <c r="D18">
        <v>13.29</v>
      </c>
      <c r="E18">
        <v>208.99</v>
      </c>
      <c r="M18">
        <v>41.33</v>
      </c>
      <c r="O18">
        <v>12</v>
      </c>
      <c r="P18">
        <v>2.67</v>
      </c>
      <c r="Q18">
        <v>42</v>
      </c>
    </row>
    <row r="19" spans="1:17" x14ac:dyDescent="0.25">
      <c r="M19">
        <v>34.659999999999997</v>
      </c>
      <c r="O19">
        <v>6.67</v>
      </c>
      <c r="P19">
        <v>6</v>
      </c>
      <c r="Q19">
        <v>46</v>
      </c>
    </row>
    <row r="20" spans="1:17" x14ac:dyDescent="0.25">
      <c r="A20" t="s">
        <v>41</v>
      </c>
      <c r="B20">
        <v>62</v>
      </c>
      <c r="C20">
        <v>10</v>
      </c>
      <c r="D20">
        <v>9</v>
      </c>
      <c r="E20">
        <v>69</v>
      </c>
      <c r="F20">
        <v>982.97</v>
      </c>
      <c r="M20">
        <v>42</v>
      </c>
      <c r="O20">
        <v>10</v>
      </c>
      <c r="P20">
        <v>6</v>
      </c>
      <c r="Q20">
        <v>34.67</v>
      </c>
    </row>
    <row r="21" spans="1:17" x14ac:dyDescent="0.25">
      <c r="B21">
        <v>406.26</v>
      </c>
      <c r="C21">
        <v>65.56</v>
      </c>
      <c r="D21">
        <v>58.97</v>
      </c>
      <c r="E21">
        <v>452.17</v>
      </c>
      <c r="M21">
        <f>AVERAGE(M15:M20)</f>
        <v>41.664999999999999</v>
      </c>
      <c r="O21">
        <f>AVERAGE(O15:O20)</f>
        <v>10.776666666666666</v>
      </c>
      <c r="P21">
        <f>AVERAGE(P15:P20)</f>
        <v>7.2233333333333336</v>
      </c>
      <c r="Q21">
        <f>AVERAGE(Q15:Q20)</f>
        <v>39.556666666666672</v>
      </c>
    </row>
    <row r="22" spans="1:17" x14ac:dyDescent="0.25">
      <c r="M22">
        <f>STDEV(M15:M21)</f>
        <v>10.727138093017489</v>
      </c>
      <c r="O22">
        <f>STDEV(O15:O21)</f>
        <v>3.1117072841484035</v>
      </c>
      <c r="P22">
        <f>STDEV(P15:P21)</f>
        <v>3.4292499989874665</v>
      </c>
      <c r="Q22">
        <f>STDEV(Q15:Q21)</f>
        <v>4.8469669783163116</v>
      </c>
    </row>
    <row r="23" spans="1:17" x14ac:dyDescent="0.25">
      <c r="A23" t="s">
        <v>42</v>
      </c>
      <c r="B23">
        <v>74</v>
      </c>
      <c r="C23">
        <v>15</v>
      </c>
      <c r="D23">
        <v>9</v>
      </c>
      <c r="E23">
        <v>52</v>
      </c>
      <c r="F23">
        <v>550.29999999999995</v>
      </c>
      <c r="M23">
        <v>4.3899999999999997</v>
      </c>
      <c r="O23">
        <v>1.27</v>
      </c>
      <c r="P23">
        <v>1.4</v>
      </c>
      <c r="Q23">
        <v>1.98</v>
      </c>
    </row>
    <row r="24" spans="1:17" x14ac:dyDescent="0.25">
      <c r="B24">
        <v>271.45999999999998</v>
      </c>
      <c r="C24">
        <v>55.03</v>
      </c>
      <c r="D24">
        <v>33.020000000000003</v>
      </c>
      <c r="E24">
        <v>190.79</v>
      </c>
    </row>
    <row r="28" spans="1:17" x14ac:dyDescent="0.25">
      <c r="B28">
        <v>277.05</v>
      </c>
      <c r="C28">
        <v>32.770000000000003</v>
      </c>
      <c r="D28">
        <v>35.75</v>
      </c>
      <c r="E28">
        <v>145.97</v>
      </c>
    </row>
    <row r="29" spans="1:17" x14ac:dyDescent="0.25">
      <c r="B29">
        <v>68.34</v>
      </c>
      <c r="C29">
        <v>39.28</v>
      </c>
      <c r="D29">
        <v>35.869999999999997</v>
      </c>
      <c r="E29">
        <v>112.75</v>
      </c>
    </row>
    <row r="30" spans="1:17" x14ac:dyDescent="0.25">
      <c r="B30">
        <v>189.67</v>
      </c>
      <c r="C30">
        <v>60.19</v>
      </c>
      <c r="D30">
        <v>30.12</v>
      </c>
      <c r="E30">
        <v>171.61</v>
      </c>
    </row>
    <row r="31" spans="1:17" x14ac:dyDescent="0.25">
      <c r="B31">
        <v>215.61</v>
      </c>
      <c r="C31">
        <v>59.71</v>
      </c>
      <c r="D31">
        <v>13.29</v>
      </c>
      <c r="E31">
        <v>208.99</v>
      </c>
    </row>
    <row r="32" spans="1:17" x14ac:dyDescent="0.25">
      <c r="B32">
        <v>406.26</v>
      </c>
      <c r="C32">
        <v>65.56</v>
      </c>
      <c r="D32">
        <v>58.97</v>
      </c>
      <c r="E32">
        <v>452.17</v>
      </c>
    </row>
    <row r="33" spans="2:5" x14ac:dyDescent="0.25">
      <c r="B33">
        <v>271.45999999999998</v>
      </c>
      <c r="C33">
        <v>55.03</v>
      </c>
      <c r="D33">
        <v>33.020000000000003</v>
      </c>
      <c r="E33">
        <v>190.9</v>
      </c>
    </row>
    <row r="34" spans="2:5" x14ac:dyDescent="0.25">
      <c r="B34">
        <f>AVERAGE(B28:B33)</f>
        <v>238.06499999999997</v>
      </c>
      <c r="C34">
        <f>AVERAGE(C28:C33)</f>
        <v>52.089999999999996</v>
      </c>
      <c r="D34">
        <f>AVERAGE(D28:D33)</f>
        <v>34.503333333333337</v>
      </c>
      <c r="E34">
        <f>AVERAGE(E28:E33)</f>
        <v>213.73166666666668</v>
      </c>
    </row>
    <row r="35" spans="2:5" x14ac:dyDescent="0.25">
      <c r="B35">
        <f>STDEV(B28:B34)</f>
        <v>102.12532574407453</v>
      </c>
      <c r="C35">
        <f>STDEV(C28:C34)</f>
        <v>11.910201509630351</v>
      </c>
      <c r="D35">
        <f>STDEV(D28:D34)</f>
        <v>13.375718879953904</v>
      </c>
      <c r="E35">
        <f>STDEV(E28:E34)</f>
        <v>111.02535932789809</v>
      </c>
    </row>
    <row r="36" spans="2:5" x14ac:dyDescent="0.25">
      <c r="C36">
        <v>4.88</v>
      </c>
      <c r="E36">
        <v>45.5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4" workbookViewId="0">
      <selection activeCell="L28" sqref="L28"/>
    </sheetView>
  </sheetViews>
  <sheetFormatPr baseColWidth="10" defaultRowHeight="15" x14ac:dyDescent="0.25"/>
  <sheetData>
    <row r="1" spans="1:15" x14ac:dyDescent="0.25">
      <c r="A1" t="s">
        <v>0</v>
      </c>
    </row>
    <row r="2" spans="1:15" x14ac:dyDescent="0.25">
      <c r="A2" t="s">
        <v>8</v>
      </c>
      <c r="G2">
        <v>150</v>
      </c>
      <c r="H2" s="1">
        <v>1</v>
      </c>
      <c r="J2">
        <v>150</v>
      </c>
      <c r="K2" s="1">
        <v>1</v>
      </c>
    </row>
    <row r="3" spans="1:1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G3">
        <v>42</v>
      </c>
      <c r="H3" t="s">
        <v>6</v>
      </c>
      <c r="I3">
        <f>28</f>
        <v>28</v>
      </c>
      <c r="J3">
        <v>23</v>
      </c>
      <c r="L3">
        <v>15.33</v>
      </c>
    </row>
    <row r="4" spans="1:15" x14ac:dyDescent="0.25">
      <c r="B4">
        <v>42</v>
      </c>
      <c r="C4">
        <v>23</v>
      </c>
      <c r="D4">
        <v>28</v>
      </c>
      <c r="E4">
        <v>57</v>
      </c>
    </row>
    <row r="5" spans="1:15" x14ac:dyDescent="0.25">
      <c r="G5">
        <v>1043.1600000000001</v>
      </c>
    </row>
    <row r="6" spans="1:15" x14ac:dyDescent="0.25">
      <c r="B6">
        <v>292.08</v>
      </c>
      <c r="C6">
        <v>159.94999999999999</v>
      </c>
      <c r="D6">
        <v>194.65</v>
      </c>
      <c r="E6">
        <v>396.4</v>
      </c>
      <c r="L6">
        <v>18.66</v>
      </c>
    </row>
    <row r="8" spans="1:15" x14ac:dyDescent="0.25">
      <c r="G8" s="1">
        <v>1</v>
      </c>
      <c r="H8">
        <v>1043.1600000000001</v>
      </c>
    </row>
    <row r="9" spans="1:15" x14ac:dyDescent="0.25">
      <c r="G9">
        <v>28</v>
      </c>
      <c r="H9" t="s">
        <v>6</v>
      </c>
    </row>
    <row r="10" spans="1:15" x14ac:dyDescent="0.25">
      <c r="H10" t="s">
        <v>7</v>
      </c>
    </row>
    <row r="13" spans="1:15" x14ac:dyDescent="0.25">
      <c r="G13">
        <v>150</v>
      </c>
      <c r="H13" s="1">
        <v>1</v>
      </c>
      <c r="J13">
        <v>28</v>
      </c>
      <c r="L13" s="1">
        <v>1</v>
      </c>
      <c r="M13">
        <v>462.74</v>
      </c>
    </row>
    <row r="14" spans="1:15" x14ac:dyDescent="0.25">
      <c r="A14" t="s">
        <v>21</v>
      </c>
      <c r="B14">
        <v>42</v>
      </c>
      <c r="C14">
        <v>23</v>
      </c>
      <c r="D14">
        <v>28</v>
      </c>
      <c r="E14">
        <v>57</v>
      </c>
      <c r="G14">
        <v>42</v>
      </c>
      <c r="H14" s="1" t="s">
        <v>6</v>
      </c>
      <c r="L14" t="s">
        <v>45</v>
      </c>
    </row>
    <row r="15" spans="1:15" x14ac:dyDescent="0.25">
      <c r="B15">
        <v>129.57</v>
      </c>
      <c r="C15">
        <v>70.94</v>
      </c>
      <c r="D15">
        <v>86.35</v>
      </c>
      <c r="E15">
        <v>175.84</v>
      </c>
      <c r="H15">
        <v>57</v>
      </c>
      <c r="I15">
        <v>38</v>
      </c>
      <c r="L15" t="s">
        <v>46</v>
      </c>
      <c r="N15">
        <v>15.33</v>
      </c>
      <c r="O15">
        <v>18.66</v>
      </c>
    </row>
    <row r="16" spans="1:15" x14ac:dyDescent="0.25">
      <c r="G16">
        <v>150</v>
      </c>
      <c r="H16" s="1">
        <v>1</v>
      </c>
    </row>
    <row r="17" spans="1:15" x14ac:dyDescent="0.25">
      <c r="A17" t="s">
        <v>27</v>
      </c>
      <c r="B17">
        <v>46</v>
      </c>
      <c r="C17">
        <v>18</v>
      </c>
      <c r="D17">
        <v>19</v>
      </c>
      <c r="E17">
        <v>67</v>
      </c>
      <c r="G17">
        <v>46</v>
      </c>
      <c r="H17">
        <v>30.67</v>
      </c>
      <c r="I17">
        <v>923.37</v>
      </c>
    </row>
    <row r="18" spans="1:15" x14ac:dyDescent="0.25">
      <c r="B18">
        <v>283.2</v>
      </c>
      <c r="C18">
        <v>110.8</v>
      </c>
      <c r="D18">
        <v>116.99</v>
      </c>
      <c r="E18">
        <v>412.56</v>
      </c>
      <c r="K18">
        <v>12</v>
      </c>
      <c r="L18" t="s">
        <v>47</v>
      </c>
      <c r="N18">
        <v>12.67</v>
      </c>
      <c r="O18">
        <v>44.68</v>
      </c>
    </row>
    <row r="19" spans="1:15" x14ac:dyDescent="0.25">
      <c r="G19">
        <v>150</v>
      </c>
      <c r="H19">
        <v>100</v>
      </c>
    </row>
    <row r="20" spans="1:15" x14ac:dyDescent="0.25">
      <c r="A20" t="s">
        <v>32</v>
      </c>
      <c r="B20">
        <v>64</v>
      </c>
      <c r="C20">
        <v>19</v>
      </c>
      <c r="D20">
        <v>13</v>
      </c>
      <c r="E20">
        <v>54</v>
      </c>
      <c r="G20">
        <v>64</v>
      </c>
      <c r="H20" t="s">
        <v>6</v>
      </c>
      <c r="I20" t="s">
        <v>48</v>
      </c>
      <c r="J20">
        <v>42.67</v>
      </c>
      <c r="K20">
        <v>813.99</v>
      </c>
      <c r="L20" t="s">
        <v>49</v>
      </c>
      <c r="N20">
        <v>12.67</v>
      </c>
      <c r="O20">
        <v>8.67</v>
      </c>
    </row>
    <row r="21" spans="1:15" x14ac:dyDescent="0.25">
      <c r="B21">
        <v>347.33</v>
      </c>
      <c r="C21">
        <v>103.13</v>
      </c>
      <c r="D21">
        <v>70.569999999999993</v>
      </c>
      <c r="E21">
        <v>293.04000000000002</v>
      </c>
    </row>
    <row r="23" spans="1:15" x14ac:dyDescent="0.25">
      <c r="H23" t="s">
        <v>56</v>
      </c>
      <c r="J23" t="s">
        <v>55</v>
      </c>
      <c r="K23" t="s">
        <v>57</v>
      </c>
      <c r="L23" t="s">
        <v>58</v>
      </c>
    </row>
    <row r="24" spans="1:15" x14ac:dyDescent="0.25">
      <c r="H24">
        <v>28</v>
      </c>
      <c r="J24">
        <v>15.33</v>
      </c>
      <c r="K24">
        <v>18.66</v>
      </c>
      <c r="L24">
        <v>38</v>
      </c>
      <c r="M24">
        <f>SUM(H24:L24)</f>
        <v>99.99</v>
      </c>
    </row>
    <row r="25" spans="1:15" x14ac:dyDescent="0.25">
      <c r="B25">
        <v>292.08</v>
      </c>
      <c r="C25">
        <v>159.94999999999999</v>
      </c>
      <c r="D25">
        <v>194.65</v>
      </c>
      <c r="E25">
        <v>396.4</v>
      </c>
      <c r="H25">
        <v>30.67</v>
      </c>
      <c r="J25">
        <v>15.33</v>
      </c>
      <c r="K25">
        <v>16</v>
      </c>
      <c r="L25">
        <v>38</v>
      </c>
      <c r="M25">
        <f>SUM(H25:L25)</f>
        <v>100</v>
      </c>
    </row>
    <row r="26" spans="1:15" x14ac:dyDescent="0.25">
      <c r="B26">
        <v>129.57</v>
      </c>
      <c r="C26">
        <v>70.94</v>
      </c>
      <c r="D26">
        <v>86.35</v>
      </c>
      <c r="E26">
        <v>175.84</v>
      </c>
      <c r="H26">
        <v>42.67</v>
      </c>
      <c r="J26">
        <v>12</v>
      </c>
      <c r="K26">
        <v>12.67</v>
      </c>
      <c r="L26">
        <v>32.659999999999997</v>
      </c>
      <c r="M26">
        <f>SUM(H26:L26)</f>
        <v>100</v>
      </c>
    </row>
    <row r="27" spans="1:15" x14ac:dyDescent="0.25">
      <c r="B27">
        <v>283.2</v>
      </c>
      <c r="C27">
        <v>110.8</v>
      </c>
      <c r="D27">
        <v>116.99</v>
      </c>
      <c r="E27">
        <v>412.56</v>
      </c>
      <c r="H27">
        <v>28</v>
      </c>
      <c r="J27">
        <v>12.67</v>
      </c>
      <c r="K27">
        <v>23.33</v>
      </c>
      <c r="L27">
        <v>36</v>
      </c>
      <c r="M27">
        <f>SUM(H27:L27)</f>
        <v>100</v>
      </c>
    </row>
    <row r="28" spans="1:15" x14ac:dyDescent="0.25">
      <c r="B28">
        <v>347.33</v>
      </c>
      <c r="C28">
        <v>103.13</v>
      </c>
      <c r="D28">
        <v>70.569999999999993</v>
      </c>
      <c r="E28">
        <v>293.04000000000002</v>
      </c>
      <c r="H28">
        <f>AVERAGE(H24:H27)</f>
        <v>32.335000000000001</v>
      </c>
      <c r="J28">
        <f>AVERAGE(J24:J27)</f>
        <v>13.8325</v>
      </c>
      <c r="K28">
        <f>AVERAGE(K24:K27)</f>
        <v>17.664999999999999</v>
      </c>
      <c r="L28">
        <f>AVERAGE(L24:L27)</f>
        <v>36.164999999999999</v>
      </c>
    </row>
    <row r="29" spans="1:15" x14ac:dyDescent="0.25">
      <c r="B29">
        <f>AVERAGE(B25:B28)</f>
        <v>263.04499999999996</v>
      </c>
      <c r="C29">
        <f>AVERAGE(C25:C28)</f>
        <v>111.205</v>
      </c>
      <c r="D29">
        <f>AVERAGE(D25:D28)</f>
        <v>117.14</v>
      </c>
      <c r="E29">
        <f>AVERAGE(E25:E28)</f>
        <v>319.45999999999998</v>
      </c>
      <c r="H29">
        <f>STDEV(H24:H28)</f>
        <v>6.0656594859916027</v>
      </c>
      <c r="J29">
        <f>STDEV(J24:J28)</f>
        <v>1.5161196357807651</v>
      </c>
      <c r="K29">
        <f>STDEV(K24:K28)</f>
        <v>3.8988620134598309</v>
      </c>
      <c r="L29">
        <f>STDEV(L24:L28)</f>
        <v>2.1821262566588593</v>
      </c>
    </row>
    <row r="30" spans="1:15" x14ac:dyDescent="0.25">
      <c r="B30">
        <f>STDEV(B25:B29)</f>
        <v>80.883855156638063</v>
      </c>
      <c r="C30">
        <f>STDEV(C25:C29)</f>
        <v>31.869714855956897</v>
      </c>
      <c r="D30">
        <f>STDEV(D25:D29)</f>
        <v>47.761416436282509</v>
      </c>
      <c r="E30">
        <f>STDEV(E25:E29)</f>
        <v>94.752433214139757</v>
      </c>
      <c r="H30">
        <v>3.03</v>
      </c>
      <c r="J30">
        <v>0.76</v>
      </c>
      <c r="L30">
        <v>1.64</v>
      </c>
    </row>
    <row r="31" spans="1:15" x14ac:dyDescent="0.25">
      <c r="B31">
        <v>40.44</v>
      </c>
      <c r="C31">
        <v>15.93</v>
      </c>
      <c r="D31">
        <v>23.88</v>
      </c>
      <c r="E31">
        <v>47.35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C1" workbookViewId="0">
      <selection activeCell="Q12" sqref="Q12"/>
    </sheetView>
  </sheetViews>
  <sheetFormatPr baseColWidth="10" defaultRowHeight="15" x14ac:dyDescent="0.25"/>
  <sheetData>
    <row r="1" spans="1:12" x14ac:dyDescent="0.25">
      <c r="A1" t="s">
        <v>28</v>
      </c>
      <c r="B1" t="s">
        <v>2</v>
      </c>
      <c r="C1" t="s">
        <v>3</v>
      </c>
      <c r="D1" t="s">
        <v>29</v>
      </c>
      <c r="E1" t="s">
        <v>30</v>
      </c>
      <c r="I1" s="1"/>
    </row>
    <row r="3" spans="1:12" x14ac:dyDescent="0.25">
      <c r="A3" t="s">
        <v>38</v>
      </c>
      <c r="B3">
        <v>51</v>
      </c>
      <c r="C3">
        <v>20</v>
      </c>
      <c r="D3">
        <v>25</v>
      </c>
      <c r="E3">
        <v>54</v>
      </c>
      <c r="F3">
        <v>1019.52</v>
      </c>
      <c r="H3">
        <v>34</v>
      </c>
      <c r="I3">
        <v>13.33</v>
      </c>
      <c r="J3">
        <v>16.670000000000002</v>
      </c>
      <c r="K3">
        <v>36</v>
      </c>
      <c r="L3">
        <v>100</v>
      </c>
    </row>
    <row r="4" spans="1:12" x14ac:dyDescent="0.25">
      <c r="B4">
        <v>346.64</v>
      </c>
      <c r="C4">
        <v>135.9</v>
      </c>
      <c r="D4">
        <v>169.95</v>
      </c>
      <c r="E4">
        <v>367.03</v>
      </c>
      <c r="H4">
        <v>37.33</v>
      </c>
    </row>
    <row r="7" spans="1:12" x14ac:dyDescent="0.25">
      <c r="A7" t="s">
        <v>39</v>
      </c>
      <c r="B7">
        <v>45</v>
      </c>
      <c r="C7">
        <v>28</v>
      </c>
      <c r="D7">
        <v>11</v>
      </c>
      <c r="E7">
        <v>66</v>
      </c>
      <c r="F7">
        <v>829.99</v>
      </c>
      <c r="G7" t="s">
        <v>62</v>
      </c>
      <c r="I7">
        <v>18.670000000000002</v>
      </c>
      <c r="J7">
        <v>14</v>
      </c>
      <c r="K7">
        <v>30</v>
      </c>
    </row>
    <row r="8" spans="1:12" x14ac:dyDescent="0.25">
      <c r="B8">
        <v>248.97</v>
      </c>
      <c r="C8">
        <v>154.94999999999999</v>
      </c>
      <c r="D8">
        <v>60.87</v>
      </c>
      <c r="E8">
        <v>365.19</v>
      </c>
    </row>
    <row r="11" spans="1:12" x14ac:dyDescent="0.25">
      <c r="A11" t="s">
        <v>40</v>
      </c>
      <c r="B11">
        <v>56</v>
      </c>
      <c r="C11">
        <v>26</v>
      </c>
      <c r="D11">
        <v>18</v>
      </c>
      <c r="E11">
        <v>50</v>
      </c>
      <c r="F11">
        <v>576.58000000000004</v>
      </c>
      <c r="H11">
        <v>37.33</v>
      </c>
      <c r="I11">
        <v>17.329999999999998</v>
      </c>
      <c r="J11">
        <v>12</v>
      </c>
      <c r="K11">
        <v>33.33</v>
      </c>
    </row>
    <row r="12" spans="1:12" x14ac:dyDescent="0.25">
      <c r="B12">
        <v>215.24</v>
      </c>
      <c r="C12">
        <v>99.92</v>
      </c>
      <c r="D12">
        <v>69.2</v>
      </c>
      <c r="E12">
        <v>192.17</v>
      </c>
      <c r="J12" s="1"/>
    </row>
    <row r="15" spans="1:12" x14ac:dyDescent="0.25">
      <c r="A15" t="s">
        <v>36</v>
      </c>
      <c r="B15">
        <v>60</v>
      </c>
      <c r="C15">
        <v>19</v>
      </c>
      <c r="D15">
        <v>19</v>
      </c>
      <c r="E15">
        <v>52</v>
      </c>
      <c r="F15">
        <v>1210.02</v>
      </c>
      <c r="H15">
        <v>26.67</v>
      </c>
      <c r="I15">
        <v>12.67</v>
      </c>
      <c r="J15">
        <v>26</v>
      </c>
      <c r="K15">
        <v>34.659999999999997</v>
      </c>
    </row>
    <row r="16" spans="1:12" x14ac:dyDescent="0.25">
      <c r="B16">
        <v>484</v>
      </c>
      <c r="C16">
        <v>153.31</v>
      </c>
      <c r="D16">
        <v>153.31</v>
      </c>
      <c r="E16">
        <v>419.39</v>
      </c>
    </row>
    <row r="19" spans="1:16" x14ac:dyDescent="0.25">
      <c r="A19" t="s">
        <v>43</v>
      </c>
      <c r="B19">
        <v>36</v>
      </c>
      <c r="C19">
        <v>26</v>
      </c>
      <c r="D19">
        <v>23</v>
      </c>
      <c r="E19">
        <v>65</v>
      </c>
      <c r="F19">
        <v>1059.1500000000001</v>
      </c>
      <c r="H19">
        <v>36</v>
      </c>
      <c r="I19">
        <v>20.67</v>
      </c>
      <c r="J19">
        <v>17.329999999999998</v>
      </c>
      <c r="K19">
        <v>24</v>
      </c>
      <c r="N19" t="s">
        <v>55</v>
      </c>
      <c r="O19" t="s">
        <v>57</v>
      </c>
      <c r="P19" t="s">
        <v>61</v>
      </c>
    </row>
    <row r="20" spans="1:16" x14ac:dyDescent="0.25">
      <c r="B20">
        <v>254.19</v>
      </c>
      <c r="C20">
        <v>183.58</v>
      </c>
      <c r="D20">
        <v>162.4</v>
      </c>
      <c r="E20">
        <v>458.96</v>
      </c>
      <c r="I20" s="1"/>
      <c r="M20">
        <v>34</v>
      </c>
      <c r="N20">
        <v>13.33</v>
      </c>
      <c r="O20">
        <v>16.670000000000002</v>
      </c>
      <c r="P20">
        <v>36</v>
      </c>
    </row>
    <row r="21" spans="1:16" x14ac:dyDescent="0.25">
      <c r="M21">
        <v>37.33</v>
      </c>
      <c r="N21">
        <v>18.670000000000002</v>
      </c>
      <c r="O21">
        <v>14</v>
      </c>
      <c r="P21">
        <v>30</v>
      </c>
    </row>
    <row r="22" spans="1:16" x14ac:dyDescent="0.25">
      <c r="M22">
        <v>37.33</v>
      </c>
      <c r="N22">
        <v>17.329999999999998</v>
      </c>
      <c r="O22">
        <v>12</v>
      </c>
      <c r="P22">
        <v>33.33</v>
      </c>
    </row>
    <row r="23" spans="1:16" x14ac:dyDescent="0.25">
      <c r="H23">
        <v>171.33</v>
      </c>
      <c r="M23">
        <v>26.67</v>
      </c>
      <c r="N23">
        <v>12.67</v>
      </c>
      <c r="O23">
        <v>26</v>
      </c>
      <c r="P23">
        <v>34.659999999999997</v>
      </c>
    </row>
    <row r="24" spans="1:16" x14ac:dyDescent="0.25">
      <c r="B24">
        <v>346.64</v>
      </c>
      <c r="C24">
        <v>135.9</v>
      </c>
      <c r="D24">
        <v>169.95</v>
      </c>
      <c r="E24">
        <v>367.03</v>
      </c>
      <c r="M24">
        <v>36</v>
      </c>
      <c r="N24">
        <v>20.67</v>
      </c>
      <c r="O24">
        <v>17.329999999999998</v>
      </c>
      <c r="P24">
        <v>24</v>
      </c>
    </row>
    <row r="25" spans="1:16" x14ac:dyDescent="0.25">
      <c r="B25">
        <v>282.2</v>
      </c>
      <c r="C25">
        <v>154.94999999999999</v>
      </c>
      <c r="D25">
        <v>116.2</v>
      </c>
      <c r="E25">
        <v>249</v>
      </c>
      <c r="G25">
        <v>346.64</v>
      </c>
      <c r="H25">
        <v>135.9</v>
      </c>
      <c r="I25">
        <v>169.95</v>
      </c>
      <c r="J25">
        <v>367.03</v>
      </c>
      <c r="M25">
        <f>AVERAGE(M20:M24)</f>
        <v>34.265999999999998</v>
      </c>
      <c r="N25">
        <f>AVERAGE(N20:N24)</f>
        <v>16.533999999999999</v>
      </c>
      <c r="O25">
        <f>AVERAGE(O20:O24)</f>
        <v>17.2</v>
      </c>
      <c r="P25">
        <f>AVERAGE(P20:P24)</f>
        <v>31.598000000000003</v>
      </c>
    </row>
    <row r="26" spans="1:16" x14ac:dyDescent="0.25">
      <c r="B26">
        <v>215.24</v>
      </c>
      <c r="C26">
        <v>99.92</v>
      </c>
      <c r="D26">
        <v>69.2</v>
      </c>
      <c r="E26">
        <v>192.17</v>
      </c>
      <c r="G26">
        <v>248.97</v>
      </c>
      <c r="H26">
        <v>154.94999999999999</v>
      </c>
      <c r="I26">
        <v>60.87</v>
      </c>
      <c r="J26">
        <v>365.19</v>
      </c>
      <c r="M26">
        <f>STDEV(M20:M25)</f>
        <v>3.9888073405468432</v>
      </c>
      <c r="N26">
        <f>STDEV(N20:N25)</f>
        <v>3.0821654725208893</v>
      </c>
      <c r="O26">
        <f>STDEV(O20:O25)</f>
        <v>4.7962026646087397</v>
      </c>
      <c r="P26">
        <f>STDEV(P20:P25)</f>
        <v>4.2903724780022987</v>
      </c>
    </row>
    <row r="27" spans="1:16" x14ac:dyDescent="0.25">
      <c r="B27">
        <v>322.70999999999998</v>
      </c>
      <c r="C27">
        <v>153.31</v>
      </c>
      <c r="D27">
        <v>314.61</v>
      </c>
      <c r="E27">
        <v>419.39</v>
      </c>
      <c r="G27">
        <v>215.24</v>
      </c>
      <c r="H27">
        <v>99.92</v>
      </c>
      <c r="I27">
        <v>69.2</v>
      </c>
      <c r="J27">
        <v>192.17</v>
      </c>
      <c r="M27">
        <v>1.78</v>
      </c>
      <c r="N27">
        <v>1.38</v>
      </c>
      <c r="O27">
        <v>2.15</v>
      </c>
      <c r="P27">
        <v>1.92</v>
      </c>
    </row>
    <row r="28" spans="1:16" x14ac:dyDescent="0.25">
      <c r="B28">
        <v>381.29</v>
      </c>
      <c r="C28">
        <v>218.93</v>
      </c>
      <c r="D28">
        <v>183.58</v>
      </c>
      <c r="E28">
        <v>254.19</v>
      </c>
      <c r="G28">
        <v>484</v>
      </c>
      <c r="H28">
        <v>153.31</v>
      </c>
      <c r="I28">
        <v>153.31</v>
      </c>
      <c r="J28">
        <v>419.39</v>
      </c>
    </row>
    <row r="29" spans="1:16" x14ac:dyDescent="0.25">
      <c r="B29">
        <f>AVERAGE(B24:B28)</f>
        <v>309.61599999999999</v>
      </c>
      <c r="C29">
        <f>AVERAGE(C24:C28)</f>
        <v>152.602</v>
      </c>
      <c r="D29">
        <f>AVERAGE(D24:D28)</f>
        <v>170.70800000000003</v>
      </c>
      <c r="E29">
        <f>AVERAGE(E24:E28)</f>
        <v>296.35599999999999</v>
      </c>
      <c r="G29">
        <v>254.19</v>
      </c>
      <c r="H29">
        <v>183.58</v>
      </c>
      <c r="I29">
        <v>162.4</v>
      </c>
      <c r="J29">
        <v>458.96</v>
      </c>
    </row>
    <row r="30" spans="1:16" x14ac:dyDescent="0.25">
      <c r="B30">
        <f>STDEV(B24:B29)</f>
        <v>57.162676844248622</v>
      </c>
      <c r="C30">
        <f>STDEV(C24:C29)</f>
        <v>38.625814891080211</v>
      </c>
      <c r="D30">
        <f>STDEV(D24:D29)</f>
        <v>82.642658088907083</v>
      </c>
      <c r="E30">
        <f>STDEV(E24:E29)</f>
        <v>83.674923746604065</v>
      </c>
      <c r="G30">
        <f>AVERAGE(G25:G29)</f>
        <v>309.80799999999999</v>
      </c>
      <c r="H30">
        <f>AVERAGE(H25:H29)</f>
        <v>145.53200000000001</v>
      </c>
      <c r="I30">
        <f>AVERAGE(I25:I29)</f>
        <v>123.146</v>
      </c>
      <c r="J30">
        <f>AVERAGE(J25:J29)</f>
        <v>360.548</v>
      </c>
    </row>
    <row r="31" spans="1:16" x14ac:dyDescent="0.25">
      <c r="B31">
        <v>25.63</v>
      </c>
      <c r="C31">
        <v>17.309999999999999</v>
      </c>
      <c r="D31">
        <v>37.049999999999997</v>
      </c>
      <c r="E31">
        <v>37.520000000000003</v>
      </c>
      <c r="G31">
        <f>STDEV(G25:G30)</f>
        <v>97.403470040856291</v>
      </c>
      <c r="H31">
        <f>STDEV(H25:H30)</f>
        <v>27.459338229461995</v>
      </c>
      <c r="I31">
        <f>STDEV(I25:I30)</f>
        <v>47.811774533058305</v>
      </c>
      <c r="J31">
        <f>STDEV(J25:J30)</f>
        <v>91.172384064474073</v>
      </c>
    </row>
    <row r="32" spans="1:16" x14ac:dyDescent="0.25">
      <c r="G32">
        <v>43.67</v>
      </c>
      <c r="H32">
        <v>12.3</v>
      </c>
      <c r="I32">
        <v>21.43</v>
      </c>
      <c r="J32">
        <v>40.880000000000003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>Packard \bell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</dc:creator>
  <cp:lastModifiedBy>Usuario de Windows</cp:lastModifiedBy>
  <dcterms:created xsi:type="dcterms:W3CDTF">2008-06-15T19:07:23Z</dcterms:created>
  <dcterms:modified xsi:type="dcterms:W3CDTF">2020-07-15T13:37:27Z</dcterms:modified>
</cp:coreProperties>
</file>