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paperenelaboracion\cadmio\"/>
    </mc:Choice>
  </mc:AlternateContent>
  <bookViews>
    <workbookView xWindow="360" yWindow="315" windowWidth="18675" windowHeight="8220" activeTab="5"/>
  </bookViews>
  <sheets>
    <sheet name="4-20" sheetId="1" r:id="rId1"/>
    <sheet name="7-20" sheetId="2" r:id="rId2"/>
    <sheet name="10-20" sheetId="3" r:id="rId3"/>
    <sheet name="15-20" sheetId="4" r:id="rId4"/>
    <sheet name="Resumen" sheetId="5" r:id="rId5"/>
    <sheet name="Controles" sheetId="6" r:id="rId6"/>
  </sheets>
  <calcPr calcId="152511"/>
</workbook>
</file>

<file path=xl/calcChain.xml><?xml version="1.0" encoding="utf-8"?>
<calcChain xmlns="http://schemas.openxmlformats.org/spreadsheetml/2006/main">
  <c r="F98" i="6" l="1"/>
  <c r="F97" i="6"/>
  <c r="F96" i="6"/>
  <c r="F95" i="6"/>
  <c r="D98" i="6"/>
  <c r="D95" i="6"/>
  <c r="D96" i="6"/>
  <c r="D97" i="6"/>
  <c r="B98" i="6"/>
  <c r="B97" i="6"/>
  <c r="B96" i="6"/>
  <c r="B95" i="6"/>
  <c r="F130" i="4"/>
  <c r="F131" i="4"/>
  <c r="F132" i="4"/>
  <c r="F133" i="4"/>
  <c r="F134" i="4"/>
  <c r="F135" i="4"/>
  <c r="F136" i="4"/>
  <c r="F137" i="4"/>
  <c r="F138" i="4"/>
  <c r="F144" i="4"/>
  <c r="F145" i="4"/>
  <c r="F146" i="4"/>
  <c r="F147" i="4"/>
  <c r="F148" i="4"/>
  <c r="F149" i="4"/>
  <c r="F150" i="4"/>
  <c r="F151" i="4"/>
  <c r="F152" i="4"/>
  <c r="F153" i="4"/>
  <c r="F159" i="4"/>
  <c r="F160" i="4"/>
  <c r="F161" i="4"/>
  <c r="F162" i="4"/>
  <c r="F163" i="4"/>
  <c r="F164" i="4"/>
  <c r="F165" i="4"/>
  <c r="F166" i="4"/>
  <c r="F167" i="4"/>
  <c r="F168" i="4"/>
  <c r="F175" i="4"/>
  <c r="F176" i="4"/>
  <c r="F177" i="4"/>
  <c r="F178" i="4"/>
  <c r="F179" i="4"/>
  <c r="F180" i="4"/>
  <c r="F181" i="4"/>
  <c r="F182" i="4"/>
  <c r="F183" i="4"/>
  <c r="F184" i="4"/>
  <c r="F190" i="4"/>
  <c r="F191" i="4"/>
  <c r="F192" i="4"/>
  <c r="F193" i="4"/>
  <c r="F194" i="4"/>
  <c r="F195" i="4"/>
  <c r="F196" i="4"/>
  <c r="F197" i="4"/>
  <c r="F198" i="4"/>
  <c r="F199" i="4"/>
  <c r="F205" i="4"/>
  <c r="F206" i="4"/>
  <c r="F207" i="4"/>
  <c r="F208" i="4"/>
  <c r="F209" i="4"/>
  <c r="F210" i="4"/>
  <c r="F211" i="4"/>
  <c r="F212" i="4"/>
  <c r="F213" i="4"/>
  <c r="F214" i="4"/>
  <c r="F6" i="4"/>
  <c r="F7" i="4"/>
  <c r="F8" i="4"/>
  <c r="F9" i="4"/>
  <c r="F10" i="4"/>
  <c r="F11" i="4"/>
  <c r="F12" i="4"/>
  <c r="F13" i="4"/>
  <c r="F14" i="4"/>
  <c r="F19" i="4"/>
  <c r="F20" i="4"/>
  <c r="F21" i="4"/>
  <c r="F22" i="4"/>
  <c r="F23" i="4"/>
  <c r="F24" i="4"/>
  <c r="F25" i="4"/>
  <c r="F26" i="4"/>
  <c r="F27" i="4"/>
  <c r="F28" i="4"/>
  <c r="F33" i="4"/>
  <c r="F34" i="4"/>
  <c r="F35" i="4"/>
  <c r="F36" i="4"/>
  <c r="F37" i="4"/>
  <c r="F38" i="4"/>
  <c r="F39" i="4"/>
  <c r="F40" i="4"/>
  <c r="F41" i="4"/>
  <c r="F42" i="4"/>
  <c r="F49" i="4"/>
  <c r="F50" i="4"/>
  <c r="F51" i="4"/>
  <c r="F52" i="4"/>
  <c r="F53" i="4"/>
  <c r="F54" i="4"/>
  <c r="F55" i="4"/>
  <c r="F56" i="4"/>
  <c r="F57" i="4"/>
  <c r="F58" i="4"/>
  <c r="F62" i="4"/>
  <c r="F63" i="4"/>
  <c r="F64" i="4"/>
  <c r="F65" i="4"/>
  <c r="F66" i="4"/>
  <c r="F67" i="4"/>
  <c r="F68" i="4"/>
  <c r="F69" i="4"/>
  <c r="F75" i="4"/>
  <c r="F76" i="4"/>
  <c r="F77" i="4"/>
  <c r="F78" i="4"/>
  <c r="F79" i="4"/>
  <c r="F80" i="4"/>
  <c r="F81" i="4"/>
  <c r="F82" i="4"/>
  <c r="F88" i="4"/>
  <c r="F89" i="4"/>
  <c r="F90" i="4"/>
  <c r="F91" i="4"/>
  <c r="F92" i="4"/>
  <c r="F93" i="4"/>
  <c r="F94" i="4"/>
  <c r="F95" i="4"/>
  <c r="F96" i="4"/>
  <c r="F97" i="4"/>
  <c r="F102" i="4"/>
  <c r="F103" i="4"/>
  <c r="F104" i="4"/>
  <c r="F105" i="4"/>
  <c r="F106" i="4"/>
  <c r="F107" i="4"/>
  <c r="F108" i="4"/>
  <c r="F109" i="4"/>
  <c r="F110" i="4"/>
  <c r="F111" i="4"/>
  <c r="F116" i="4"/>
  <c r="F117" i="4"/>
  <c r="F118" i="4"/>
  <c r="F119" i="4"/>
  <c r="F120" i="4"/>
  <c r="F121" i="4"/>
  <c r="F122" i="4"/>
  <c r="F123" i="4"/>
  <c r="F124" i="4"/>
  <c r="F125" i="4"/>
  <c r="F5" i="4"/>
  <c r="F6" i="3"/>
  <c r="F7" i="3"/>
  <c r="F8" i="3"/>
  <c r="F9" i="3"/>
  <c r="F10" i="3"/>
  <c r="F11" i="3"/>
  <c r="F12" i="3"/>
  <c r="F13" i="3"/>
  <c r="F17" i="3"/>
  <c r="F18" i="3"/>
  <c r="F19" i="3"/>
  <c r="F20" i="3"/>
  <c r="F21" i="3"/>
  <c r="F22" i="3"/>
  <c r="F23" i="3"/>
  <c r="F24" i="3"/>
  <c r="F25" i="3"/>
  <c r="F26" i="3"/>
  <c r="F31" i="3"/>
  <c r="F32" i="3"/>
  <c r="F33" i="3"/>
  <c r="F34" i="3"/>
  <c r="F35" i="3"/>
  <c r="F36" i="3"/>
  <c r="F37" i="3"/>
  <c r="F38" i="3"/>
  <c r="F39" i="3"/>
  <c r="F40" i="3"/>
  <c r="F47" i="3"/>
  <c r="F48" i="3"/>
  <c r="F49" i="3"/>
  <c r="F50" i="3"/>
  <c r="F51" i="3"/>
  <c r="F52" i="3"/>
  <c r="F53" i="3"/>
  <c r="F54" i="3"/>
  <c r="F55" i="3"/>
  <c r="F63" i="3"/>
  <c r="F64" i="3"/>
  <c r="F65" i="3"/>
  <c r="F66" i="3"/>
  <c r="F67" i="3"/>
  <c r="F68" i="3"/>
  <c r="F69" i="3"/>
  <c r="F70" i="3"/>
  <c r="F71" i="3"/>
  <c r="F72" i="3"/>
  <c r="F78" i="3"/>
  <c r="F79" i="3"/>
  <c r="F80" i="3"/>
  <c r="F81" i="3"/>
  <c r="F82" i="3"/>
  <c r="F83" i="3"/>
  <c r="F84" i="3"/>
  <c r="F85" i="3"/>
  <c r="F86" i="3"/>
  <c r="F87" i="3"/>
  <c r="F94" i="3"/>
  <c r="F95" i="3"/>
  <c r="F96" i="3"/>
  <c r="F97" i="3"/>
  <c r="F98" i="3"/>
  <c r="F99" i="3"/>
  <c r="F100" i="3"/>
  <c r="F101" i="3"/>
  <c r="F102" i="3"/>
  <c r="F103" i="3"/>
  <c r="F107" i="3"/>
  <c r="F108" i="3"/>
  <c r="F109" i="3"/>
  <c r="F110" i="3"/>
  <c r="F111" i="3"/>
  <c r="F112" i="3"/>
  <c r="F113" i="3"/>
  <c r="F114" i="3"/>
  <c r="F115" i="3"/>
  <c r="F116" i="3"/>
  <c r="F120" i="3"/>
  <c r="F121" i="3"/>
  <c r="F122" i="3"/>
  <c r="F123" i="3"/>
  <c r="F124" i="3"/>
  <c r="F125" i="3"/>
  <c r="F126" i="3"/>
  <c r="F127" i="3"/>
  <c r="F128" i="3"/>
  <c r="F129" i="3"/>
  <c r="F136" i="3"/>
  <c r="F137" i="3"/>
  <c r="F138" i="3"/>
  <c r="F139" i="3"/>
  <c r="F140" i="3"/>
  <c r="F141" i="3"/>
  <c r="F142" i="3"/>
  <c r="F143" i="3"/>
  <c r="F144" i="3"/>
  <c r="G145" i="3"/>
  <c r="F148" i="3"/>
  <c r="F149" i="3"/>
  <c r="F150" i="3"/>
  <c r="F151" i="3"/>
  <c r="F152" i="3"/>
  <c r="F153" i="3"/>
  <c r="F154" i="3"/>
  <c r="F155" i="3"/>
  <c r="F156" i="3"/>
  <c r="F157" i="3"/>
  <c r="F162" i="3"/>
  <c r="F163" i="3"/>
  <c r="F164" i="3"/>
  <c r="F165" i="3"/>
  <c r="F166" i="3"/>
  <c r="F167" i="3"/>
  <c r="F168" i="3"/>
  <c r="F169" i="3"/>
  <c r="F170" i="3"/>
  <c r="F171" i="3"/>
  <c r="F177" i="3"/>
  <c r="F178" i="3"/>
  <c r="F179" i="3"/>
  <c r="F180" i="3"/>
  <c r="F181" i="3"/>
  <c r="F182" i="3"/>
  <c r="F183" i="3"/>
  <c r="F187" i="3"/>
  <c r="F188" i="3"/>
  <c r="F189" i="3"/>
  <c r="F190" i="3"/>
  <c r="F191" i="3"/>
  <c r="F192" i="3"/>
  <c r="F193" i="3"/>
  <c r="F194" i="3"/>
  <c r="F195" i="3"/>
  <c r="F196" i="3"/>
  <c r="F201" i="3"/>
  <c r="F202" i="3"/>
  <c r="F203" i="3"/>
  <c r="F204" i="3"/>
  <c r="F205" i="3"/>
  <c r="F206" i="3"/>
  <c r="F207" i="3"/>
  <c r="F208" i="3"/>
  <c r="F209" i="3"/>
  <c r="F210" i="3"/>
  <c r="G211" i="3"/>
  <c r="F5" i="3"/>
  <c r="F5" i="2"/>
  <c r="F6" i="2"/>
  <c r="F7" i="2"/>
  <c r="F8" i="2"/>
  <c r="F9" i="2"/>
  <c r="F10" i="2"/>
  <c r="G11" i="2"/>
  <c r="F16" i="2"/>
  <c r="F17" i="2"/>
  <c r="F18" i="2"/>
  <c r="F19" i="2"/>
  <c r="F20" i="2"/>
  <c r="F21" i="2"/>
  <c r="F22" i="2"/>
  <c r="F23" i="2"/>
  <c r="F24" i="2"/>
  <c r="F25" i="2"/>
  <c r="F30" i="2"/>
  <c r="F31" i="2"/>
  <c r="F32" i="2"/>
  <c r="F33" i="2"/>
  <c r="F34" i="2"/>
  <c r="F35" i="2"/>
  <c r="F36" i="2"/>
  <c r="F37" i="2"/>
  <c r="F38" i="2"/>
  <c r="F39" i="2"/>
  <c r="F44" i="2"/>
  <c r="F45" i="2"/>
  <c r="F46" i="2"/>
  <c r="F47" i="2"/>
  <c r="F48" i="2"/>
  <c r="F49" i="2"/>
  <c r="F50" i="2"/>
  <c r="F51" i="2"/>
  <c r="F55" i="2"/>
  <c r="F56" i="2"/>
  <c r="F57" i="2"/>
  <c r="F58" i="2"/>
  <c r="F59" i="2"/>
  <c r="F60" i="2"/>
  <c r="F61" i="2"/>
  <c r="F62" i="2"/>
  <c r="F63" i="2"/>
  <c r="F64" i="2"/>
  <c r="F69" i="2"/>
  <c r="F70" i="2"/>
  <c r="F71" i="2"/>
  <c r="F72" i="2"/>
  <c r="F73" i="2"/>
  <c r="F74" i="2"/>
  <c r="F75" i="2"/>
  <c r="F76" i="2"/>
  <c r="F77" i="2"/>
  <c r="F78" i="2"/>
  <c r="F86" i="2"/>
  <c r="F87" i="2"/>
  <c r="F88" i="2"/>
  <c r="F89" i="2"/>
  <c r="F90" i="2"/>
  <c r="F91" i="2"/>
  <c r="F92" i="2"/>
  <c r="F93" i="2"/>
  <c r="F94" i="2"/>
  <c r="F95" i="2"/>
  <c r="G96" i="2"/>
  <c r="F99" i="2"/>
  <c r="F100" i="2"/>
  <c r="F101" i="2"/>
  <c r="F102" i="2"/>
  <c r="F103" i="2"/>
  <c r="F104" i="2"/>
  <c r="F105" i="2"/>
  <c r="F106" i="2"/>
  <c r="F107" i="2"/>
  <c r="F108" i="2"/>
  <c r="F114" i="2"/>
  <c r="F115" i="2"/>
  <c r="F116" i="2"/>
  <c r="F117" i="2"/>
  <c r="F118" i="2"/>
  <c r="F119" i="2"/>
  <c r="F120" i="2"/>
  <c r="F121" i="2"/>
  <c r="F122" i="2"/>
  <c r="F123" i="2"/>
  <c r="F129" i="2"/>
  <c r="F130" i="2"/>
  <c r="F131" i="2"/>
  <c r="F132" i="2"/>
  <c r="F133" i="2"/>
  <c r="F134" i="2"/>
  <c r="F135" i="2"/>
  <c r="F136" i="2"/>
  <c r="F137" i="2"/>
  <c r="F138" i="2"/>
  <c r="F142" i="2"/>
  <c r="F143" i="2"/>
  <c r="F144" i="2"/>
  <c r="F145" i="2"/>
  <c r="F146" i="2"/>
  <c r="F147" i="2"/>
  <c r="F148" i="2"/>
  <c r="F149" i="2"/>
  <c r="F150" i="2"/>
  <c r="F151" i="2"/>
  <c r="G152" i="2"/>
  <c r="F157" i="2"/>
  <c r="F158" i="2"/>
  <c r="F159" i="2"/>
  <c r="F160" i="2"/>
  <c r="F161" i="2"/>
  <c r="F162" i="2"/>
  <c r="F163" i="2"/>
  <c r="F164" i="2"/>
  <c r="F165" i="2"/>
  <c r="F166" i="2"/>
  <c r="F172" i="2"/>
  <c r="F173" i="2"/>
  <c r="F174" i="2"/>
  <c r="F175" i="2"/>
  <c r="F176" i="2"/>
  <c r="F177" i="2"/>
  <c r="F178" i="2"/>
  <c r="F179" i="2"/>
  <c r="F180" i="2"/>
  <c r="F187" i="2"/>
  <c r="F188" i="2"/>
  <c r="F189" i="2"/>
  <c r="F190" i="2"/>
  <c r="F191" i="2"/>
  <c r="F192" i="2"/>
  <c r="F193" i="2"/>
  <c r="F194" i="2"/>
  <c r="F195" i="2"/>
  <c r="F196" i="2"/>
  <c r="F200" i="2"/>
  <c r="F201" i="2"/>
  <c r="F202" i="2"/>
  <c r="F203" i="2"/>
  <c r="F204" i="2"/>
  <c r="F205" i="2"/>
  <c r="F206" i="2"/>
  <c r="F207" i="2"/>
  <c r="F208" i="2"/>
  <c r="F209" i="2"/>
  <c r="F4" i="2"/>
  <c r="F149" i="1"/>
  <c r="F150" i="1"/>
  <c r="F151" i="1"/>
  <c r="F152" i="1"/>
  <c r="F153" i="1"/>
  <c r="F154" i="1"/>
  <c r="F155" i="1"/>
  <c r="F156" i="1"/>
  <c r="F157" i="1"/>
  <c r="F148" i="1"/>
  <c r="F134" i="1"/>
  <c r="F135" i="1"/>
  <c r="F136" i="1"/>
  <c r="F137" i="1"/>
  <c r="F138" i="1"/>
  <c r="F139" i="1"/>
  <c r="F140" i="1"/>
  <c r="F141" i="1"/>
  <c r="F142" i="1"/>
  <c r="F133" i="1"/>
  <c r="F6" i="1"/>
  <c r="F7" i="1"/>
  <c r="F8" i="1"/>
  <c r="F9" i="1"/>
  <c r="F10" i="1"/>
  <c r="F11" i="1"/>
  <c r="F12" i="1"/>
  <c r="F13" i="1"/>
  <c r="F17" i="1"/>
  <c r="F18" i="1"/>
  <c r="F19" i="1"/>
  <c r="F20" i="1"/>
  <c r="F21" i="1"/>
  <c r="F22" i="1"/>
  <c r="F23" i="1"/>
  <c r="F24" i="1"/>
  <c r="F25" i="1"/>
  <c r="F26" i="1"/>
  <c r="F33" i="1"/>
  <c r="F34" i="1"/>
  <c r="F35" i="1"/>
  <c r="F36" i="1"/>
  <c r="F37" i="1"/>
  <c r="F38" i="1"/>
  <c r="F39" i="1"/>
  <c r="F40" i="1"/>
  <c r="F41" i="1"/>
  <c r="F42" i="1"/>
  <c r="F46" i="1"/>
  <c r="F47" i="1"/>
  <c r="F48" i="1"/>
  <c r="F49" i="1"/>
  <c r="F50" i="1"/>
  <c r="F51" i="1"/>
  <c r="F52" i="1"/>
  <c r="F53" i="1"/>
  <c r="F54" i="1"/>
  <c r="F55" i="1"/>
  <c r="F59" i="1"/>
  <c r="F60" i="1"/>
  <c r="F61" i="1"/>
  <c r="F62" i="1"/>
  <c r="F63" i="1"/>
  <c r="F64" i="1"/>
  <c r="F65" i="1"/>
  <c r="F66" i="1"/>
  <c r="F67" i="1"/>
  <c r="F68" i="1"/>
  <c r="F76" i="1"/>
  <c r="F77" i="1"/>
  <c r="F78" i="1"/>
  <c r="F79" i="1"/>
  <c r="F80" i="1"/>
  <c r="F81" i="1"/>
  <c r="F82" i="1"/>
  <c r="F83" i="1"/>
  <c r="F84" i="1"/>
  <c r="F85" i="1"/>
  <c r="F89" i="1"/>
  <c r="F90" i="1"/>
  <c r="F91" i="1"/>
  <c r="F92" i="1"/>
  <c r="F93" i="1"/>
  <c r="F94" i="1"/>
  <c r="F95" i="1"/>
  <c r="F96" i="1"/>
  <c r="F97" i="1"/>
  <c r="F98" i="1"/>
  <c r="F104" i="1"/>
  <c r="F105" i="1"/>
  <c r="F106" i="1"/>
  <c r="F107" i="1"/>
  <c r="F108" i="1"/>
  <c r="F109" i="1"/>
  <c r="F110" i="1"/>
  <c r="F111" i="1"/>
  <c r="F112" i="1"/>
  <c r="F113" i="1"/>
  <c r="F120" i="1"/>
  <c r="F121" i="1"/>
  <c r="F122" i="1"/>
  <c r="F123" i="1"/>
  <c r="F124" i="1"/>
  <c r="F125" i="1"/>
  <c r="F126" i="1"/>
  <c r="F127" i="1"/>
  <c r="F128" i="1"/>
  <c r="F129" i="1"/>
  <c r="F164" i="1"/>
  <c r="F165" i="1"/>
  <c r="F166" i="1"/>
  <c r="F167" i="1"/>
  <c r="F168" i="1"/>
  <c r="F169" i="1"/>
  <c r="F170" i="1"/>
  <c r="F171" i="1"/>
  <c r="F172" i="1"/>
  <c r="F173" i="1"/>
  <c r="F177" i="1"/>
  <c r="F178" i="1"/>
  <c r="F179" i="1"/>
  <c r="F180" i="1"/>
  <c r="F181" i="1"/>
  <c r="F182" i="1"/>
  <c r="F183" i="1"/>
  <c r="F184" i="1"/>
  <c r="F185" i="1"/>
  <c r="F186" i="1"/>
  <c r="F190" i="1"/>
  <c r="F191" i="1"/>
  <c r="F192" i="1"/>
  <c r="F193" i="1"/>
  <c r="F194" i="1"/>
  <c r="F195" i="1"/>
  <c r="F196" i="1"/>
  <c r="F197" i="1"/>
  <c r="F198" i="1"/>
  <c r="F199" i="1"/>
  <c r="F5" i="1"/>
  <c r="E215" i="4"/>
  <c r="C215" i="4"/>
  <c r="G215" i="4" s="1"/>
  <c r="E169" i="4"/>
  <c r="C169" i="4"/>
  <c r="E126" i="4"/>
  <c r="C126" i="4"/>
  <c r="G126" i="4" s="1"/>
  <c r="E83" i="4"/>
  <c r="C83" i="4"/>
  <c r="E43" i="4"/>
  <c r="C43" i="4"/>
  <c r="G43" i="4" s="1"/>
  <c r="E211" i="3"/>
  <c r="C211" i="3"/>
  <c r="E172" i="3"/>
  <c r="C172" i="3"/>
  <c r="G172" i="3" s="1"/>
  <c r="E130" i="3"/>
  <c r="C130" i="3"/>
  <c r="G130" i="3" s="1"/>
  <c r="E88" i="3"/>
  <c r="C88" i="3"/>
  <c r="G88" i="3" s="1"/>
  <c r="E41" i="3"/>
  <c r="G41" i="3" s="1"/>
  <c r="C41" i="3"/>
  <c r="E210" i="2"/>
  <c r="C210" i="2"/>
  <c r="G210" i="2" s="1"/>
  <c r="E167" i="2"/>
  <c r="G167" i="2" s="1"/>
  <c r="C167" i="2"/>
  <c r="E124" i="2"/>
  <c r="C124" i="2"/>
  <c r="G124" i="2" s="1"/>
  <c r="E79" i="2"/>
  <c r="G79" i="2" s="1"/>
  <c r="C79" i="2"/>
  <c r="E40" i="2"/>
  <c r="C40" i="2"/>
  <c r="G40" i="2" s="1"/>
  <c r="E200" i="1"/>
  <c r="E158" i="1"/>
  <c r="B200" i="1"/>
  <c r="B158" i="1"/>
  <c r="G158" i="1" s="1"/>
  <c r="E114" i="1"/>
  <c r="B114" i="1"/>
  <c r="E70" i="4"/>
  <c r="C70" i="4"/>
  <c r="G70" i="4" s="1"/>
  <c r="E200" i="4"/>
  <c r="C200" i="4"/>
  <c r="E154" i="4"/>
  <c r="C154" i="4"/>
  <c r="G154" i="4" s="1"/>
  <c r="E112" i="4"/>
  <c r="C112" i="4"/>
  <c r="E29" i="4"/>
  <c r="C29" i="4"/>
  <c r="G29" i="4" s="1"/>
  <c r="E197" i="3"/>
  <c r="G197" i="3" s="1"/>
  <c r="C197" i="3"/>
  <c r="E158" i="3"/>
  <c r="C158" i="3"/>
  <c r="G158" i="3" s="1"/>
  <c r="E117" i="3"/>
  <c r="G117" i="3" s="1"/>
  <c r="C117" i="3"/>
  <c r="E73" i="3"/>
  <c r="C73" i="3"/>
  <c r="G73" i="3" s="1"/>
  <c r="E27" i="3"/>
  <c r="C27" i="3"/>
  <c r="G27" i="3" s="1"/>
  <c r="E197" i="2"/>
  <c r="C197" i="2"/>
  <c r="G197" i="2" s="1"/>
  <c r="E152" i="2"/>
  <c r="C152" i="2"/>
  <c r="C109" i="2"/>
  <c r="G109" i="2" s="1"/>
  <c r="E65" i="2"/>
  <c r="C65" i="2"/>
  <c r="G65" i="2" s="1"/>
  <c r="E187" i="1"/>
  <c r="B187" i="1"/>
  <c r="E185" i="4"/>
  <c r="E139" i="4"/>
  <c r="C139" i="4"/>
  <c r="E98" i="4"/>
  <c r="E59" i="4"/>
  <c r="E15" i="4"/>
  <c r="E184" i="3"/>
  <c r="C184" i="3"/>
  <c r="G184" i="3" s="1"/>
  <c r="E56" i="3"/>
  <c r="C56" i="3"/>
  <c r="G56" i="3" s="1"/>
  <c r="E14" i="3"/>
  <c r="C14" i="3"/>
  <c r="G14" i="3" s="1"/>
  <c r="E181" i="2"/>
  <c r="C181" i="2"/>
  <c r="G181" i="2" s="1"/>
  <c r="C96" i="2"/>
  <c r="E96" i="2"/>
  <c r="E52" i="2"/>
  <c r="C52" i="2"/>
  <c r="G52" i="2" s="1"/>
  <c r="E11" i="2"/>
  <c r="C11" i="2"/>
  <c r="E174" i="1"/>
  <c r="B174" i="1"/>
  <c r="C185" i="4"/>
  <c r="C98" i="4"/>
  <c r="G98" i="4" s="1"/>
  <c r="C59" i="4"/>
  <c r="G59" i="4" s="1"/>
  <c r="E145" i="3"/>
  <c r="C145" i="3"/>
  <c r="E104" i="3"/>
  <c r="C104" i="3"/>
  <c r="G104" i="3" s="1"/>
  <c r="N24" i="1"/>
  <c r="N23" i="1"/>
  <c r="B130" i="1"/>
  <c r="G130" i="1" s="1"/>
  <c r="B69" i="1"/>
  <c r="E69" i="1"/>
  <c r="B86" i="1"/>
  <c r="B43" i="1"/>
  <c r="C139" i="2"/>
  <c r="G139" i="2" s="1"/>
  <c r="E56" i="1"/>
  <c r="B56" i="1"/>
  <c r="E143" i="1"/>
  <c r="B143" i="1"/>
  <c r="G143" i="1" s="1"/>
  <c r="E99" i="1"/>
  <c r="B99" i="1"/>
  <c r="E27" i="1"/>
  <c r="B27" i="1"/>
  <c r="E14" i="1"/>
  <c r="E139" i="2"/>
  <c r="E109" i="2"/>
  <c r="E130" i="1"/>
  <c r="E86" i="1"/>
  <c r="E43" i="1"/>
  <c r="E26" i="2"/>
  <c r="C26" i="2"/>
  <c r="G26" i="2" s="1"/>
  <c r="B14" i="1"/>
  <c r="G14" i="1" s="1"/>
  <c r="C15" i="4"/>
  <c r="G15" i="4" s="1"/>
  <c r="G200" i="1" l="1"/>
  <c r="G185" i="4"/>
  <c r="G139" i="4"/>
  <c r="G112" i="4"/>
  <c r="G200" i="4"/>
  <c r="G83" i="4"/>
  <c r="G169" i="4"/>
  <c r="G99" i="1"/>
  <c r="G56" i="1"/>
  <c r="G69" i="1"/>
  <c r="G114" i="1"/>
  <c r="G174" i="1"/>
  <c r="G187" i="1"/>
  <c r="G86" i="1"/>
  <c r="G43" i="1"/>
</calcChain>
</file>

<file path=xl/sharedStrings.xml><?xml version="1.0" encoding="utf-8"?>
<sst xmlns="http://schemas.openxmlformats.org/spreadsheetml/2006/main" count="234" uniqueCount="80">
  <si>
    <t>Placentas intoxicadas PCNA 7-20</t>
  </si>
  <si>
    <t>Marcadas</t>
  </si>
  <si>
    <t>Totales</t>
  </si>
  <si>
    <t>6--4</t>
  </si>
  <si>
    <t>Células &lt;gigantes</t>
  </si>
  <si>
    <t>Espongio</t>
  </si>
  <si>
    <t>Laberinto</t>
  </si>
  <si>
    <t>1M Cel gig</t>
  </si>
  <si>
    <t>espong.</t>
  </si>
  <si>
    <t>laberinto</t>
  </si>
  <si>
    <t>2M</t>
  </si>
  <si>
    <t>Cél gig</t>
  </si>
  <si>
    <t>espongio</t>
  </si>
  <si>
    <t>Placentas intoxicadas PCNA 4-20</t>
  </si>
  <si>
    <t xml:space="preserve">Marcadas </t>
  </si>
  <si>
    <t>7--3</t>
  </si>
  <si>
    <t>espongiot</t>
  </si>
  <si>
    <t>Placentas intoxicadas PCNA 15-20</t>
  </si>
  <si>
    <t>76-3</t>
  </si>
  <si>
    <t>Espongiot</t>
  </si>
  <si>
    <t>Células  gigantes</t>
  </si>
  <si>
    <t>Placentas intoxicadas PCNA 10-20</t>
  </si>
  <si>
    <t>1--3</t>
  </si>
  <si>
    <t>35-4</t>
  </si>
  <si>
    <t>72--3</t>
  </si>
  <si>
    <t>célgig</t>
  </si>
  <si>
    <t>8--3</t>
  </si>
  <si>
    <t>Celgig</t>
  </si>
  <si>
    <t>5M</t>
  </si>
  <si>
    <t>celgig</t>
  </si>
  <si>
    <t>6M</t>
  </si>
  <si>
    <t>Esongiot</t>
  </si>
  <si>
    <t>36--4</t>
  </si>
  <si>
    <t>CelGig</t>
  </si>
  <si>
    <t>19--2</t>
  </si>
  <si>
    <t>Espong</t>
  </si>
  <si>
    <t>15M</t>
  </si>
  <si>
    <t>12M</t>
  </si>
  <si>
    <t>9M</t>
  </si>
  <si>
    <t>16--4</t>
  </si>
  <si>
    <t>Pon er todos los porcentajes y pasarlos al Instat</t>
  </si>
  <si>
    <t>Primero revisar todo, luego sumar, sacar % y al Instat</t>
  </si>
  <si>
    <t>Control</t>
  </si>
  <si>
    <t>Int</t>
  </si>
  <si>
    <t>P&lt;0,05 signif.</t>
  </si>
  <si>
    <t>cel gig</t>
  </si>
  <si>
    <t>60--3</t>
  </si>
  <si>
    <t>2--3</t>
  </si>
  <si>
    <t>REVISADA</t>
  </si>
  <si>
    <t>20M</t>
  </si>
  <si>
    <t>.</t>
  </si>
  <si>
    <t xml:space="preserve">REVISADA </t>
  </si>
  <si>
    <t>No salio en el corte</t>
  </si>
  <si>
    <t>Porcentaje</t>
  </si>
  <si>
    <t>% marcado</t>
  </si>
  <si>
    <t>CELULAS GIGANTES</t>
  </si>
  <si>
    <t>Intoxicadas</t>
  </si>
  <si>
    <t>Ratas 4 -20</t>
  </si>
  <si>
    <t>Controles</t>
  </si>
  <si>
    <t>Ratas 7-20</t>
  </si>
  <si>
    <t>Ratas 10-20</t>
  </si>
  <si>
    <t>Ratas 15-20</t>
  </si>
  <si>
    <t>ESPONGIOT</t>
  </si>
  <si>
    <t>Ratas 4-20</t>
  </si>
  <si>
    <t>% marcadas</t>
  </si>
  <si>
    <t>7--20</t>
  </si>
  <si>
    <t>10--20</t>
  </si>
  <si>
    <t>Ratas</t>
  </si>
  <si>
    <t>LABERINTO</t>
  </si>
  <si>
    <t>%marcadas</t>
  </si>
  <si>
    <t>no salio</t>
  </si>
  <si>
    <t>4--20</t>
  </si>
  <si>
    <t>Ratas 7-20 C</t>
  </si>
  <si>
    <t>Ratas 10-20C</t>
  </si>
  <si>
    <t>Ratas15-20</t>
  </si>
  <si>
    <t>Ratas C</t>
  </si>
  <si>
    <t>Promedio</t>
  </si>
  <si>
    <t>SD</t>
  </si>
  <si>
    <t>SEM</t>
  </si>
  <si>
    <t>Cél. Gigantes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</si>
</sst>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0" fontId="1" fillId="0" borderId="0" xfId="0" applyFont="1"/>
    <xf numFmtId="9" fontId="0" fillId="0" borderId="0" xfId="0" applyNumberFormat="1"/>
    <xf numFmtId="0" fontId="2" fillId="0" borderId="0" xfId="0" applyFont="1"/>
    <xf numFmtId="0" fontId="0" fillId="0" borderId="0" xfId="0" applyNumberFormat="1"/>
    <xf numFmtId="10" fontId="0" fillId="0" borderId="0" xfId="0" applyNumberFormat="1"/>
    <xf numFmtId="164" fontId="0" fillId="0" borderId="0" xfId="0" applyNumberFormat="1"/>
    <xf numFmtId="1" fontId="0" fillId="0" borderId="0" xfId="0" applyNumberFormat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9" fontId="3" fillId="0" borderId="0" xfId="0" applyNumberFormat="1" applyFont="1"/>
    <xf numFmtId="0" fontId="0" fillId="0" borderId="0" xfId="0"/>
    <xf numFmtId="16" fontId="0" fillId="0" borderId="0" xfId="0" applyNumberFormat="1"/>
    <xf numFmtId="0" fontId="3" fillId="0" borderId="0" xfId="0" applyFont="1"/>
    <xf numFmtId="0" fontId="0" fillId="0" borderId="0" xfId="0" applyFont="1"/>
    <xf numFmtId="164" fontId="4" fillId="0" borderId="0" xfId="0" applyNumberFormat="1" applyFont="1"/>
    <xf numFmtId="0" fontId="5" fillId="0" borderId="0" xfId="0" applyFont="1"/>
    <xf numFmtId="17" fontId="0" fillId="0" borderId="0" xfId="0" applyNumberFormat="1"/>
    <xf numFmtId="0" fontId="0" fillId="2" borderId="0" xfId="0" applyFill="1"/>
    <xf numFmtId="164" fontId="6" fillId="0" borderId="0" xfId="0" applyNumberFormat="1" applyFont="1"/>
    <xf numFmtId="166" fontId="7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opLeftCell="A178" workbookViewId="0">
      <selection activeCell="H206" sqref="H206"/>
    </sheetView>
  </sheetViews>
  <sheetFormatPr baseColWidth="10" defaultRowHeight="15" x14ac:dyDescent="0.25"/>
  <cols>
    <col min="1" max="1" width="11.42578125" style="13"/>
    <col min="7" max="7" width="12.5703125" style="15" bestFit="1" customWidth="1"/>
  </cols>
  <sheetData>
    <row r="1" spans="1:15" x14ac:dyDescent="0.25">
      <c r="B1" t="s">
        <v>13</v>
      </c>
    </row>
    <row r="2" spans="1:15" x14ac:dyDescent="0.25">
      <c r="B2" t="s">
        <v>11</v>
      </c>
      <c r="E2" s="13" t="s">
        <v>48</v>
      </c>
    </row>
    <row r="3" spans="1:15" x14ac:dyDescent="0.25">
      <c r="B3" t="s">
        <v>14</v>
      </c>
      <c r="C3" s="1"/>
      <c r="E3" t="s">
        <v>2</v>
      </c>
      <c r="F3" s="13" t="s">
        <v>53</v>
      </c>
    </row>
    <row r="4" spans="1:15" x14ac:dyDescent="0.25">
      <c r="A4" s="13">
        <v>1</v>
      </c>
      <c r="B4" t="s">
        <v>15</v>
      </c>
      <c r="C4" s="1"/>
    </row>
    <row r="5" spans="1:15" x14ac:dyDescent="0.25">
      <c r="B5">
        <v>1</v>
      </c>
      <c r="E5">
        <v>1</v>
      </c>
      <c r="F5" s="7">
        <f>B5/E5*100</f>
        <v>100</v>
      </c>
      <c r="G5" s="9"/>
      <c r="J5" s="8"/>
    </row>
    <row r="6" spans="1:15" x14ac:dyDescent="0.25">
      <c r="B6">
        <v>3</v>
      </c>
      <c r="E6">
        <v>5</v>
      </c>
      <c r="F6" s="7">
        <f t="shared" ref="F6:F55" si="0">B6/E6*100</f>
        <v>60</v>
      </c>
      <c r="G6" s="9"/>
      <c r="J6" s="8"/>
    </row>
    <row r="7" spans="1:15" x14ac:dyDescent="0.25">
      <c r="B7">
        <v>0</v>
      </c>
      <c r="E7">
        <v>1</v>
      </c>
      <c r="F7" s="7">
        <f t="shared" si="0"/>
        <v>0</v>
      </c>
      <c r="G7" s="9"/>
      <c r="J7" s="8"/>
      <c r="M7" t="s">
        <v>41</v>
      </c>
    </row>
    <row r="8" spans="1:15" x14ac:dyDescent="0.25">
      <c r="B8">
        <v>2</v>
      </c>
      <c r="E8">
        <v>2</v>
      </c>
      <c r="F8" s="7">
        <f t="shared" si="0"/>
        <v>100</v>
      </c>
      <c r="G8" s="9"/>
      <c r="J8" s="8"/>
    </row>
    <row r="9" spans="1:15" x14ac:dyDescent="0.25">
      <c r="B9">
        <v>2</v>
      </c>
      <c r="E9">
        <v>6</v>
      </c>
      <c r="F9" s="7">
        <f t="shared" si="0"/>
        <v>33.333333333333329</v>
      </c>
      <c r="G9" s="9"/>
      <c r="J9" s="8"/>
    </row>
    <row r="10" spans="1:15" x14ac:dyDescent="0.25">
      <c r="B10">
        <v>2</v>
      </c>
      <c r="E10">
        <v>5</v>
      </c>
      <c r="F10" s="7">
        <f t="shared" si="0"/>
        <v>40</v>
      </c>
      <c r="G10" s="9"/>
      <c r="J10" s="8"/>
    </row>
    <row r="11" spans="1:15" x14ac:dyDescent="0.25">
      <c r="B11">
        <v>2</v>
      </c>
      <c r="E11">
        <v>3</v>
      </c>
      <c r="F11" s="7">
        <f t="shared" si="0"/>
        <v>66.666666666666657</v>
      </c>
      <c r="G11" s="9"/>
      <c r="J11" s="8"/>
      <c r="O11" t="s">
        <v>40</v>
      </c>
    </row>
    <row r="12" spans="1:15" x14ac:dyDescent="0.25">
      <c r="B12">
        <v>1</v>
      </c>
      <c r="E12">
        <v>3</v>
      </c>
      <c r="F12" s="7">
        <f t="shared" si="0"/>
        <v>33.333333333333329</v>
      </c>
      <c r="G12" s="9"/>
      <c r="J12" s="8"/>
    </row>
    <row r="13" spans="1:15" x14ac:dyDescent="0.25">
      <c r="B13">
        <v>2</v>
      </c>
      <c r="E13">
        <v>4</v>
      </c>
      <c r="F13" s="7">
        <f t="shared" si="0"/>
        <v>50</v>
      </c>
      <c r="G13" s="9"/>
      <c r="J13" s="8"/>
    </row>
    <row r="14" spans="1:15" x14ac:dyDescent="0.25">
      <c r="B14">
        <f>SUM(B5:B13)</f>
        <v>15</v>
      </c>
      <c r="E14">
        <f>SUM(E5:E13)</f>
        <v>30</v>
      </c>
      <c r="F14" s="17"/>
      <c r="G14" s="9">
        <f>B14/30*100</f>
        <v>50</v>
      </c>
      <c r="H14" s="7"/>
      <c r="I14" s="7"/>
      <c r="J14" s="8"/>
      <c r="K14" s="7"/>
    </row>
    <row r="15" spans="1:15" x14ac:dyDescent="0.25">
      <c r="F15" s="7"/>
      <c r="G15" s="9"/>
      <c r="H15" s="5"/>
      <c r="I15" s="5"/>
      <c r="J15" s="8"/>
      <c r="K15" s="5"/>
    </row>
    <row r="16" spans="1:15" x14ac:dyDescent="0.25">
      <c r="B16" t="s">
        <v>16</v>
      </c>
      <c r="E16" s="13" t="s">
        <v>48</v>
      </c>
      <c r="F16" s="7"/>
      <c r="G16" s="9"/>
      <c r="J16" s="8"/>
    </row>
    <row r="17" spans="1:16" x14ac:dyDescent="0.25">
      <c r="B17">
        <v>13</v>
      </c>
      <c r="C17" s="13" t="s">
        <v>50</v>
      </c>
      <c r="E17">
        <v>22</v>
      </c>
      <c r="F17" s="7">
        <f t="shared" si="0"/>
        <v>59.090909090909093</v>
      </c>
      <c r="G17" s="9"/>
      <c r="J17" s="8"/>
      <c r="N17" t="s">
        <v>42</v>
      </c>
      <c r="O17" t="s">
        <v>43</v>
      </c>
    </row>
    <row r="18" spans="1:16" x14ac:dyDescent="0.25">
      <c r="B18">
        <v>9</v>
      </c>
      <c r="C18" s="13" t="s">
        <v>50</v>
      </c>
      <c r="E18">
        <v>20</v>
      </c>
      <c r="F18" s="7">
        <f t="shared" si="0"/>
        <v>45</v>
      </c>
      <c r="G18" s="9"/>
      <c r="J18" s="8"/>
      <c r="N18">
        <v>59</v>
      </c>
      <c r="O18">
        <v>58</v>
      </c>
    </row>
    <row r="19" spans="1:16" x14ac:dyDescent="0.25">
      <c r="B19">
        <v>18</v>
      </c>
      <c r="C19" s="13" t="s">
        <v>50</v>
      </c>
      <c r="E19">
        <v>27</v>
      </c>
      <c r="F19" s="7">
        <f t="shared" si="0"/>
        <v>66.666666666666657</v>
      </c>
      <c r="G19" s="9"/>
      <c r="J19" s="8"/>
      <c r="N19">
        <v>81</v>
      </c>
      <c r="O19">
        <v>34</v>
      </c>
    </row>
    <row r="20" spans="1:16" x14ac:dyDescent="0.25">
      <c r="B20">
        <v>13</v>
      </c>
      <c r="E20">
        <v>24</v>
      </c>
      <c r="F20" s="7">
        <f t="shared" si="0"/>
        <v>54.166666666666664</v>
      </c>
      <c r="G20" s="9"/>
      <c r="J20" s="8"/>
      <c r="N20">
        <v>62</v>
      </c>
      <c r="O20">
        <v>39</v>
      </c>
    </row>
    <row r="21" spans="1:16" x14ac:dyDescent="0.25">
      <c r="B21">
        <v>10</v>
      </c>
      <c r="E21">
        <v>26</v>
      </c>
      <c r="F21" s="7">
        <f t="shared" si="0"/>
        <v>38.461538461538467</v>
      </c>
      <c r="G21" s="9"/>
      <c r="J21" s="8"/>
      <c r="O21">
        <v>26</v>
      </c>
    </row>
    <row r="22" spans="1:16" x14ac:dyDescent="0.25">
      <c r="B22">
        <v>9</v>
      </c>
      <c r="E22">
        <v>24</v>
      </c>
      <c r="F22" s="7">
        <f t="shared" si="0"/>
        <v>37.5</v>
      </c>
      <c r="G22" s="9"/>
      <c r="J22" s="8"/>
    </row>
    <row r="23" spans="1:16" x14ac:dyDescent="0.25">
      <c r="B23">
        <v>14</v>
      </c>
      <c r="E23">
        <v>29</v>
      </c>
      <c r="F23" s="7">
        <f t="shared" si="0"/>
        <v>48.275862068965516</v>
      </c>
      <c r="G23" s="9"/>
      <c r="J23" s="8"/>
      <c r="N23">
        <f>TTEST(N18:N20,O18:O21,2,2)</f>
        <v>3.6338887906346005E-2</v>
      </c>
      <c r="P23" t="s">
        <v>44</v>
      </c>
    </row>
    <row r="24" spans="1:16" x14ac:dyDescent="0.25">
      <c r="B24">
        <v>9</v>
      </c>
      <c r="E24">
        <v>21</v>
      </c>
      <c r="F24" s="7">
        <f t="shared" si="0"/>
        <v>42.857142857142854</v>
      </c>
      <c r="G24" s="9"/>
      <c r="J24" s="8"/>
      <c r="N24">
        <f>TTEST(N18:N20,O18:O21,1,2)</f>
        <v>1.8169443953173003E-2</v>
      </c>
    </row>
    <row r="25" spans="1:16" x14ac:dyDescent="0.25">
      <c r="B25">
        <v>15</v>
      </c>
      <c r="E25">
        <v>29</v>
      </c>
      <c r="F25" s="7">
        <f t="shared" si="0"/>
        <v>51.724137931034484</v>
      </c>
      <c r="G25" s="9"/>
      <c r="J25" s="8"/>
    </row>
    <row r="26" spans="1:16" x14ac:dyDescent="0.25">
      <c r="B26">
        <v>10</v>
      </c>
      <c r="E26">
        <v>27</v>
      </c>
      <c r="F26" s="7">
        <f t="shared" si="0"/>
        <v>37.037037037037038</v>
      </c>
      <c r="G26" s="9"/>
      <c r="J26" s="8"/>
    </row>
    <row r="27" spans="1:16" x14ac:dyDescent="0.25">
      <c r="B27">
        <f>SUM(B17:B26)</f>
        <v>120</v>
      </c>
      <c r="E27">
        <f>SUM(E17:E26)</f>
        <v>249</v>
      </c>
      <c r="F27" s="17"/>
      <c r="G27" s="15">
        <v>48.1</v>
      </c>
      <c r="H27" s="7"/>
      <c r="J27" s="8"/>
    </row>
    <row r="28" spans="1:16" x14ac:dyDescent="0.25">
      <c r="B28" s="13"/>
      <c r="F28" s="7"/>
      <c r="G28" s="9"/>
      <c r="J28" s="8"/>
    </row>
    <row r="29" spans="1:16" x14ac:dyDescent="0.25">
      <c r="B29" s="13" t="s">
        <v>9</v>
      </c>
      <c r="C29" s="13" t="s">
        <v>52</v>
      </c>
      <c r="E29" s="13"/>
      <c r="F29" s="7"/>
      <c r="G29" s="9"/>
      <c r="J29" s="8"/>
    </row>
    <row r="30" spans="1:16" x14ac:dyDescent="0.25">
      <c r="B30" s="13"/>
      <c r="C30" s="13"/>
      <c r="D30" s="13"/>
      <c r="E30" s="13"/>
      <c r="F30" s="7"/>
      <c r="G30" s="9"/>
      <c r="J30" s="8"/>
    </row>
    <row r="31" spans="1:16" x14ac:dyDescent="0.25">
      <c r="A31" s="13">
        <v>2</v>
      </c>
      <c r="B31" t="s">
        <v>26</v>
      </c>
      <c r="E31" s="13" t="s">
        <v>48</v>
      </c>
      <c r="F31" s="7"/>
      <c r="G31" s="9"/>
      <c r="J31" s="8"/>
    </row>
    <row r="32" spans="1:16" x14ac:dyDescent="0.25">
      <c r="B32" t="s">
        <v>27</v>
      </c>
      <c r="F32" s="7"/>
      <c r="G32" s="9"/>
      <c r="J32" s="8"/>
    </row>
    <row r="33" spans="2:8" x14ac:dyDescent="0.25">
      <c r="B33">
        <v>3</v>
      </c>
      <c r="E33">
        <v>8</v>
      </c>
      <c r="F33" s="7">
        <f t="shared" si="0"/>
        <v>37.5</v>
      </c>
    </row>
    <row r="34" spans="2:8" x14ac:dyDescent="0.25">
      <c r="B34">
        <v>4</v>
      </c>
      <c r="E34">
        <v>5</v>
      </c>
      <c r="F34" s="7">
        <f t="shared" si="0"/>
        <v>80</v>
      </c>
    </row>
    <row r="35" spans="2:8" x14ac:dyDescent="0.25">
      <c r="B35">
        <v>2</v>
      </c>
      <c r="E35">
        <v>5</v>
      </c>
      <c r="F35" s="7">
        <f t="shared" si="0"/>
        <v>40</v>
      </c>
    </row>
    <row r="36" spans="2:8" x14ac:dyDescent="0.25">
      <c r="B36">
        <v>1</v>
      </c>
      <c r="E36">
        <v>6</v>
      </c>
      <c r="F36" s="7">
        <f t="shared" si="0"/>
        <v>16.666666666666664</v>
      </c>
    </row>
    <row r="37" spans="2:8" x14ac:dyDescent="0.25">
      <c r="B37">
        <v>3</v>
      </c>
      <c r="E37">
        <v>8</v>
      </c>
      <c r="F37" s="7">
        <f t="shared" si="0"/>
        <v>37.5</v>
      </c>
    </row>
    <row r="38" spans="2:8" x14ac:dyDescent="0.25">
      <c r="B38">
        <v>2</v>
      </c>
      <c r="E38">
        <v>6</v>
      </c>
      <c r="F38" s="7">
        <f t="shared" si="0"/>
        <v>33.333333333333329</v>
      </c>
    </row>
    <row r="39" spans="2:8" x14ac:dyDescent="0.25">
      <c r="B39">
        <v>5</v>
      </c>
      <c r="E39">
        <v>14</v>
      </c>
      <c r="F39" s="7">
        <f t="shared" si="0"/>
        <v>35.714285714285715</v>
      </c>
    </row>
    <row r="40" spans="2:8" x14ac:dyDescent="0.25">
      <c r="B40">
        <v>5</v>
      </c>
      <c r="E40">
        <v>13</v>
      </c>
      <c r="F40" s="7">
        <f t="shared" si="0"/>
        <v>38.461538461538467</v>
      </c>
      <c r="H40" s="7"/>
    </row>
    <row r="41" spans="2:8" x14ac:dyDescent="0.25">
      <c r="B41">
        <v>2</v>
      </c>
      <c r="E41">
        <v>10</v>
      </c>
      <c r="F41" s="7">
        <f t="shared" si="0"/>
        <v>20</v>
      </c>
    </row>
    <row r="42" spans="2:8" x14ac:dyDescent="0.25">
      <c r="B42">
        <v>2</v>
      </c>
      <c r="E42">
        <v>11</v>
      </c>
      <c r="F42" s="7">
        <f t="shared" si="0"/>
        <v>18.181818181818183</v>
      </c>
    </row>
    <row r="43" spans="2:8" x14ac:dyDescent="0.25">
      <c r="B43">
        <f>SUM(B33:B42)</f>
        <v>29</v>
      </c>
      <c r="E43">
        <f>SUM(E33:E42)</f>
        <v>86</v>
      </c>
      <c r="F43" s="17"/>
      <c r="G43" s="9">
        <f>B43/E43*100</f>
        <v>33.720930232558139</v>
      </c>
    </row>
    <row r="44" spans="2:8" x14ac:dyDescent="0.25">
      <c r="F44" s="7"/>
      <c r="G44" s="9"/>
    </row>
    <row r="45" spans="2:8" x14ac:dyDescent="0.25">
      <c r="B45" t="s">
        <v>19</v>
      </c>
      <c r="E45" s="13" t="s">
        <v>48</v>
      </c>
      <c r="F45" s="7"/>
      <c r="G45" s="9"/>
    </row>
    <row r="46" spans="2:8" x14ac:dyDescent="0.25">
      <c r="B46">
        <v>7</v>
      </c>
      <c r="E46">
        <v>22</v>
      </c>
      <c r="F46" s="7">
        <f t="shared" si="0"/>
        <v>31.818181818181817</v>
      </c>
      <c r="G46" s="9"/>
    </row>
    <row r="47" spans="2:8" x14ac:dyDescent="0.25">
      <c r="B47">
        <v>12</v>
      </c>
      <c r="E47">
        <v>31</v>
      </c>
      <c r="F47" s="7">
        <f t="shared" si="0"/>
        <v>38.70967741935484</v>
      </c>
      <c r="G47" s="9"/>
    </row>
    <row r="48" spans="2:8" x14ac:dyDescent="0.25">
      <c r="B48">
        <v>7</v>
      </c>
      <c r="E48">
        <v>25</v>
      </c>
      <c r="F48" s="7">
        <f t="shared" si="0"/>
        <v>28.000000000000004</v>
      </c>
      <c r="G48" s="9"/>
    </row>
    <row r="49" spans="2:8" x14ac:dyDescent="0.25">
      <c r="B49">
        <v>10</v>
      </c>
      <c r="E49">
        <v>23</v>
      </c>
      <c r="F49" s="7">
        <f t="shared" si="0"/>
        <v>43.478260869565219</v>
      </c>
      <c r="G49" s="9"/>
    </row>
    <row r="50" spans="2:8" x14ac:dyDescent="0.25">
      <c r="B50">
        <v>6</v>
      </c>
      <c r="E50">
        <v>23</v>
      </c>
      <c r="F50" s="7">
        <f t="shared" si="0"/>
        <v>26.086956521739129</v>
      </c>
      <c r="G50" s="9"/>
    </row>
    <row r="51" spans="2:8" x14ac:dyDescent="0.25">
      <c r="B51">
        <v>0</v>
      </c>
      <c r="E51">
        <v>8</v>
      </c>
      <c r="F51" s="7">
        <f t="shared" si="0"/>
        <v>0</v>
      </c>
      <c r="G51" s="9"/>
    </row>
    <row r="52" spans="2:8" x14ac:dyDescent="0.25">
      <c r="B52">
        <v>4</v>
      </c>
      <c r="E52">
        <v>31</v>
      </c>
      <c r="F52" s="7">
        <f t="shared" si="0"/>
        <v>12.903225806451612</v>
      </c>
      <c r="G52" s="9"/>
    </row>
    <row r="53" spans="2:8" x14ac:dyDescent="0.25">
      <c r="B53">
        <v>9</v>
      </c>
      <c r="E53">
        <v>22</v>
      </c>
      <c r="F53" s="7">
        <f t="shared" si="0"/>
        <v>40.909090909090914</v>
      </c>
      <c r="G53" s="9"/>
      <c r="H53" s="7"/>
    </row>
    <row r="54" spans="2:8" x14ac:dyDescent="0.25">
      <c r="B54">
        <v>5</v>
      </c>
      <c r="E54">
        <v>27</v>
      </c>
      <c r="F54" s="7">
        <f t="shared" si="0"/>
        <v>18.518518518518519</v>
      </c>
      <c r="G54" s="9"/>
    </row>
    <row r="55" spans="2:8" x14ac:dyDescent="0.25">
      <c r="B55">
        <v>6</v>
      </c>
      <c r="E55">
        <v>23</v>
      </c>
      <c r="F55" s="7">
        <f t="shared" si="0"/>
        <v>26.086956521739129</v>
      </c>
      <c r="G55" s="9"/>
    </row>
    <row r="56" spans="2:8" x14ac:dyDescent="0.25">
      <c r="B56">
        <f>SUM(B46:B55)</f>
        <v>66</v>
      </c>
      <c r="E56">
        <f>SUM(E46:E55)</f>
        <v>235</v>
      </c>
      <c r="F56" s="17"/>
      <c r="G56" s="9">
        <f>B56/E56*100</f>
        <v>28.085106382978726</v>
      </c>
    </row>
    <row r="57" spans="2:8" x14ac:dyDescent="0.25">
      <c r="F57" s="7"/>
      <c r="G57" s="9"/>
    </row>
    <row r="58" spans="2:8" x14ac:dyDescent="0.25">
      <c r="B58" t="s">
        <v>6</v>
      </c>
      <c r="D58" s="13" t="s">
        <v>48</v>
      </c>
      <c r="F58" s="7"/>
      <c r="G58" s="9"/>
    </row>
    <row r="59" spans="2:8" x14ac:dyDescent="0.25">
      <c r="B59">
        <v>9</v>
      </c>
      <c r="E59">
        <v>28</v>
      </c>
      <c r="F59" s="7">
        <f t="shared" ref="F59:F120" si="1">B59/E59*100</f>
        <v>32.142857142857146</v>
      </c>
      <c r="G59" s="9"/>
    </row>
    <row r="60" spans="2:8" x14ac:dyDescent="0.25">
      <c r="B60">
        <v>7</v>
      </c>
      <c r="E60">
        <v>34</v>
      </c>
      <c r="F60" s="7">
        <f t="shared" si="1"/>
        <v>20.588235294117645</v>
      </c>
      <c r="G60" s="9"/>
    </row>
    <row r="61" spans="2:8" x14ac:dyDescent="0.25">
      <c r="B61">
        <v>6</v>
      </c>
      <c r="E61">
        <v>32</v>
      </c>
      <c r="F61" s="7">
        <f t="shared" si="1"/>
        <v>18.75</v>
      </c>
      <c r="G61" s="9"/>
    </row>
    <row r="62" spans="2:8" x14ac:dyDescent="0.25">
      <c r="B62">
        <v>6</v>
      </c>
      <c r="E62">
        <v>27</v>
      </c>
      <c r="F62" s="7">
        <f t="shared" si="1"/>
        <v>22.222222222222221</v>
      </c>
      <c r="G62" s="9"/>
    </row>
    <row r="63" spans="2:8" x14ac:dyDescent="0.25">
      <c r="B63">
        <v>4</v>
      </c>
      <c r="E63">
        <v>24</v>
      </c>
      <c r="F63" s="7">
        <f t="shared" si="1"/>
        <v>16.666666666666664</v>
      </c>
      <c r="G63" s="9"/>
    </row>
    <row r="64" spans="2:8" x14ac:dyDescent="0.25">
      <c r="B64">
        <v>5</v>
      </c>
      <c r="E64">
        <v>29</v>
      </c>
      <c r="F64" s="7">
        <f t="shared" si="1"/>
        <v>17.241379310344829</v>
      </c>
      <c r="G64" s="9"/>
    </row>
    <row r="65" spans="1:8" x14ac:dyDescent="0.25">
      <c r="B65">
        <v>7</v>
      </c>
      <c r="E65">
        <v>24</v>
      </c>
      <c r="F65" s="7">
        <f t="shared" si="1"/>
        <v>29.166666666666668</v>
      </c>
      <c r="G65" s="9"/>
    </row>
    <row r="66" spans="1:8" x14ac:dyDescent="0.25">
      <c r="B66">
        <v>3</v>
      </c>
      <c r="E66">
        <v>27</v>
      </c>
      <c r="F66" s="7">
        <f t="shared" si="1"/>
        <v>11.111111111111111</v>
      </c>
      <c r="G66" s="9"/>
      <c r="H66" s="7"/>
    </row>
    <row r="67" spans="1:8" x14ac:dyDescent="0.25">
      <c r="B67">
        <v>5</v>
      </c>
      <c r="E67">
        <v>26</v>
      </c>
      <c r="F67" s="7">
        <f t="shared" si="1"/>
        <v>19.230769230769234</v>
      </c>
      <c r="G67" s="9"/>
    </row>
    <row r="68" spans="1:8" x14ac:dyDescent="0.25">
      <c r="B68">
        <v>7</v>
      </c>
      <c r="E68">
        <v>20</v>
      </c>
      <c r="F68" s="7">
        <f t="shared" si="1"/>
        <v>35</v>
      </c>
      <c r="G68" s="9"/>
    </row>
    <row r="69" spans="1:8" x14ac:dyDescent="0.25">
      <c r="B69">
        <f>SUM(B59:B68)</f>
        <v>59</v>
      </c>
      <c r="E69">
        <f>SUM(E59:E68)</f>
        <v>271</v>
      </c>
      <c r="F69" s="17"/>
      <c r="G69" s="9">
        <f>B69/E69*100</f>
        <v>21.771217712177123</v>
      </c>
    </row>
    <row r="70" spans="1:8" x14ac:dyDescent="0.25">
      <c r="B70" s="13"/>
      <c r="C70" s="13"/>
      <c r="D70" s="13"/>
      <c r="E70" s="13"/>
      <c r="F70" s="7"/>
      <c r="G70" s="9"/>
    </row>
    <row r="71" spans="1:8" x14ac:dyDescent="0.25">
      <c r="B71" s="13"/>
      <c r="C71" s="13"/>
      <c r="D71" s="13"/>
      <c r="E71" s="13"/>
      <c r="F71" s="7"/>
      <c r="G71" s="9"/>
    </row>
    <row r="72" spans="1:8" x14ac:dyDescent="0.25">
      <c r="F72" s="7"/>
      <c r="G72" s="9"/>
    </row>
    <row r="73" spans="1:8" x14ac:dyDescent="0.25">
      <c r="F73" s="7"/>
      <c r="G73" s="9"/>
    </row>
    <row r="74" spans="1:8" x14ac:dyDescent="0.25">
      <c r="A74" s="13">
        <v>3</v>
      </c>
      <c r="B74" t="s">
        <v>28</v>
      </c>
      <c r="E74" t="s">
        <v>48</v>
      </c>
      <c r="F74" s="7"/>
      <c r="G74" s="9"/>
    </row>
    <row r="75" spans="1:8" x14ac:dyDescent="0.25">
      <c r="B75" t="s">
        <v>29</v>
      </c>
      <c r="F75" s="7"/>
    </row>
    <row r="76" spans="1:8" x14ac:dyDescent="0.25">
      <c r="B76">
        <v>3</v>
      </c>
      <c r="E76">
        <v>5</v>
      </c>
      <c r="F76" s="7">
        <f t="shared" si="1"/>
        <v>60</v>
      </c>
      <c r="G76" s="9"/>
    </row>
    <row r="77" spans="1:8" x14ac:dyDescent="0.25">
      <c r="B77">
        <v>2</v>
      </c>
      <c r="E77">
        <v>4</v>
      </c>
      <c r="F77" s="7">
        <f t="shared" si="1"/>
        <v>50</v>
      </c>
      <c r="G77" s="9"/>
    </row>
    <row r="78" spans="1:8" x14ac:dyDescent="0.25">
      <c r="B78">
        <v>2</v>
      </c>
      <c r="E78">
        <v>4</v>
      </c>
      <c r="F78" s="7">
        <f t="shared" si="1"/>
        <v>50</v>
      </c>
      <c r="G78" s="9"/>
    </row>
    <row r="79" spans="1:8" x14ac:dyDescent="0.25">
      <c r="B79">
        <v>4</v>
      </c>
      <c r="E79">
        <v>9</v>
      </c>
      <c r="F79" s="7">
        <f t="shared" si="1"/>
        <v>44.444444444444443</v>
      </c>
      <c r="G79" s="9"/>
    </row>
    <row r="80" spans="1:8" x14ac:dyDescent="0.25">
      <c r="B80">
        <v>2</v>
      </c>
      <c r="E80">
        <v>6</v>
      </c>
      <c r="F80" s="7">
        <f t="shared" si="1"/>
        <v>33.333333333333329</v>
      </c>
      <c r="G80" s="9"/>
    </row>
    <row r="81" spans="2:8" x14ac:dyDescent="0.25">
      <c r="B81">
        <v>3</v>
      </c>
      <c r="E81">
        <v>7</v>
      </c>
      <c r="F81" s="7">
        <f t="shared" si="1"/>
        <v>42.857142857142854</v>
      </c>
      <c r="G81" s="9"/>
      <c r="H81" s="7"/>
    </row>
    <row r="82" spans="2:8" x14ac:dyDescent="0.25">
      <c r="B82">
        <v>3</v>
      </c>
      <c r="E82">
        <v>6</v>
      </c>
      <c r="F82" s="7">
        <f t="shared" si="1"/>
        <v>50</v>
      </c>
      <c r="G82" s="9"/>
    </row>
    <row r="83" spans="2:8" x14ac:dyDescent="0.25">
      <c r="B83">
        <v>3</v>
      </c>
      <c r="E83">
        <v>8</v>
      </c>
      <c r="F83" s="7">
        <f t="shared" si="1"/>
        <v>37.5</v>
      </c>
      <c r="G83" s="9"/>
    </row>
    <row r="84" spans="2:8" x14ac:dyDescent="0.25">
      <c r="B84">
        <v>3</v>
      </c>
      <c r="E84">
        <v>6</v>
      </c>
      <c r="F84" s="7">
        <f t="shared" si="1"/>
        <v>50</v>
      </c>
      <c r="G84" s="9"/>
    </row>
    <row r="85" spans="2:8" x14ac:dyDescent="0.25">
      <c r="B85">
        <v>2</v>
      </c>
      <c r="E85">
        <v>6</v>
      </c>
      <c r="F85" s="7">
        <f t="shared" si="1"/>
        <v>33.333333333333329</v>
      </c>
      <c r="G85" s="9"/>
    </row>
    <row r="86" spans="2:8" x14ac:dyDescent="0.25">
      <c r="B86">
        <f>SUM(B76:B85)</f>
        <v>27</v>
      </c>
      <c r="E86">
        <f>SUM(E76:E85)</f>
        <v>61</v>
      </c>
      <c r="F86" s="17"/>
      <c r="G86" s="9">
        <f>B86/E86*100</f>
        <v>44.26229508196721</v>
      </c>
    </row>
    <row r="87" spans="2:8" x14ac:dyDescent="0.25">
      <c r="F87" s="7"/>
      <c r="G87" s="9"/>
    </row>
    <row r="88" spans="2:8" x14ac:dyDescent="0.25">
      <c r="B88" t="s">
        <v>19</v>
      </c>
      <c r="E88" s="13" t="s">
        <v>48</v>
      </c>
      <c r="F88" s="7"/>
      <c r="G88" s="9"/>
    </row>
    <row r="89" spans="2:8" x14ac:dyDescent="0.25">
      <c r="B89">
        <v>15</v>
      </c>
      <c r="E89">
        <v>29</v>
      </c>
      <c r="F89" s="7">
        <f t="shared" si="1"/>
        <v>51.724137931034484</v>
      </c>
      <c r="G89" s="9"/>
    </row>
    <row r="90" spans="2:8" x14ac:dyDescent="0.25">
      <c r="B90">
        <v>8</v>
      </c>
      <c r="E90">
        <v>32</v>
      </c>
      <c r="F90" s="7">
        <f t="shared" si="1"/>
        <v>25</v>
      </c>
      <c r="G90" s="9"/>
    </row>
    <row r="91" spans="2:8" x14ac:dyDescent="0.25">
      <c r="B91">
        <v>13</v>
      </c>
      <c r="E91">
        <v>35</v>
      </c>
      <c r="F91" s="7">
        <f t="shared" si="1"/>
        <v>37.142857142857146</v>
      </c>
      <c r="G91" s="9"/>
    </row>
    <row r="92" spans="2:8" x14ac:dyDescent="0.25">
      <c r="B92">
        <v>24</v>
      </c>
      <c r="E92">
        <v>46</v>
      </c>
      <c r="F92" s="7">
        <f t="shared" si="1"/>
        <v>52.173913043478258</v>
      </c>
      <c r="G92" s="9"/>
    </row>
    <row r="93" spans="2:8" x14ac:dyDescent="0.25">
      <c r="B93">
        <v>4</v>
      </c>
      <c r="E93">
        <v>32</v>
      </c>
      <c r="F93" s="7">
        <f t="shared" si="1"/>
        <v>12.5</v>
      </c>
      <c r="G93" s="9"/>
    </row>
    <row r="94" spans="2:8" x14ac:dyDescent="0.25">
      <c r="B94">
        <v>9</v>
      </c>
      <c r="E94">
        <v>33</v>
      </c>
      <c r="F94" s="7">
        <f t="shared" si="1"/>
        <v>27.27272727272727</v>
      </c>
      <c r="G94" s="9"/>
      <c r="H94" s="7"/>
    </row>
    <row r="95" spans="2:8" x14ac:dyDescent="0.25">
      <c r="B95">
        <v>14</v>
      </c>
      <c r="E95">
        <v>35</v>
      </c>
      <c r="F95" s="7">
        <f t="shared" si="1"/>
        <v>40</v>
      </c>
      <c r="G95" s="9"/>
    </row>
    <row r="96" spans="2:8" x14ac:dyDescent="0.25">
      <c r="B96">
        <v>14</v>
      </c>
      <c r="E96">
        <v>31</v>
      </c>
      <c r="F96" s="7">
        <f t="shared" si="1"/>
        <v>45.161290322580641</v>
      </c>
      <c r="G96" s="9"/>
    </row>
    <row r="97" spans="2:7" x14ac:dyDescent="0.25">
      <c r="B97">
        <v>18</v>
      </c>
      <c r="E97">
        <v>36</v>
      </c>
      <c r="F97" s="7">
        <f t="shared" si="1"/>
        <v>50</v>
      </c>
      <c r="G97" s="9"/>
    </row>
    <row r="98" spans="2:7" x14ac:dyDescent="0.25">
      <c r="B98">
        <v>4</v>
      </c>
      <c r="E98">
        <v>12</v>
      </c>
      <c r="F98" s="7">
        <f t="shared" si="1"/>
        <v>33.333333333333329</v>
      </c>
      <c r="G98" s="9"/>
    </row>
    <row r="99" spans="2:7" x14ac:dyDescent="0.25">
      <c r="B99">
        <f>SUM(B89:B98)</f>
        <v>123</v>
      </c>
      <c r="E99">
        <f>SUM(E89:E98)</f>
        <v>321</v>
      </c>
      <c r="F99" s="17"/>
      <c r="G99" s="9">
        <f>B99/E99*100</f>
        <v>38.31775700934579</v>
      </c>
    </row>
    <row r="100" spans="2:7" x14ac:dyDescent="0.25">
      <c r="B100" s="13"/>
      <c r="C100" s="13"/>
      <c r="D100" s="13"/>
      <c r="E100" s="13"/>
      <c r="F100" s="7"/>
      <c r="G100" s="9"/>
    </row>
    <row r="101" spans="2:7" x14ac:dyDescent="0.25">
      <c r="B101" s="13"/>
      <c r="C101" s="13"/>
      <c r="D101" s="13"/>
      <c r="E101" s="13"/>
      <c r="F101" s="7"/>
      <c r="G101" s="9"/>
    </row>
    <row r="102" spans="2:7" x14ac:dyDescent="0.25">
      <c r="F102" s="7"/>
      <c r="G102" s="9"/>
    </row>
    <row r="103" spans="2:7" x14ac:dyDescent="0.25">
      <c r="B103" t="s">
        <v>6</v>
      </c>
      <c r="D103" s="13" t="s">
        <v>48</v>
      </c>
      <c r="F103" s="7"/>
      <c r="G103" s="9"/>
    </row>
    <row r="104" spans="2:7" x14ac:dyDescent="0.25">
      <c r="B104">
        <v>7</v>
      </c>
      <c r="E104">
        <v>23</v>
      </c>
      <c r="F104" s="7">
        <f t="shared" si="1"/>
        <v>30.434782608695656</v>
      </c>
      <c r="G104" s="9"/>
    </row>
    <row r="105" spans="2:7" x14ac:dyDescent="0.25">
      <c r="B105">
        <v>8</v>
      </c>
      <c r="E105">
        <v>29</v>
      </c>
      <c r="F105" s="7">
        <f t="shared" si="1"/>
        <v>27.586206896551722</v>
      </c>
      <c r="G105" s="9"/>
    </row>
    <row r="106" spans="2:7" x14ac:dyDescent="0.25">
      <c r="B106">
        <v>6</v>
      </c>
      <c r="E106">
        <v>25</v>
      </c>
      <c r="F106" s="7">
        <f t="shared" si="1"/>
        <v>24</v>
      </c>
      <c r="G106" s="9"/>
    </row>
    <row r="107" spans="2:7" x14ac:dyDescent="0.25">
      <c r="B107">
        <v>8</v>
      </c>
      <c r="E107">
        <v>28</v>
      </c>
      <c r="F107" s="7">
        <f t="shared" si="1"/>
        <v>28.571428571428569</v>
      </c>
      <c r="G107" s="9"/>
    </row>
    <row r="108" spans="2:7" x14ac:dyDescent="0.25">
      <c r="B108">
        <v>6</v>
      </c>
      <c r="E108">
        <v>23</v>
      </c>
      <c r="F108" s="7">
        <f t="shared" si="1"/>
        <v>26.086956521739129</v>
      </c>
      <c r="G108" s="9"/>
    </row>
    <row r="109" spans="2:7" x14ac:dyDescent="0.25">
      <c r="B109">
        <v>9</v>
      </c>
      <c r="E109">
        <v>20</v>
      </c>
      <c r="F109" s="7">
        <f t="shared" si="1"/>
        <v>45</v>
      </c>
      <c r="G109" s="9"/>
    </row>
    <row r="110" spans="2:7" x14ac:dyDescent="0.25">
      <c r="B110">
        <v>2</v>
      </c>
      <c r="E110">
        <v>13</v>
      </c>
      <c r="F110" s="7">
        <f t="shared" si="1"/>
        <v>15.384615384615385</v>
      </c>
      <c r="G110" s="9"/>
    </row>
    <row r="111" spans="2:7" x14ac:dyDescent="0.25">
      <c r="B111">
        <v>3</v>
      </c>
      <c r="E111">
        <v>19</v>
      </c>
      <c r="F111" s="7">
        <f t="shared" si="1"/>
        <v>15.789473684210526</v>
      </c>
      <c r="G111" s="9"/>
    </row>
    <row r="112" spans="2:7" x14ac:dyDescent="0.25">
      <c r="B112">
        <v>2</v>
      </c>
      <c r="E112">
        <v>20</v>
      </c>
      <c r="F112" s="7">
        <f t="shared" si="1"/>
        <v>10</v>
      </c>
      <c r="G112" s="9"/>
    </row>
    <row r="113" spans="1:8" x14ac:dyDescent="0.25">
      <c r="B113">
        <v>5</v>
      </c>
      <c r="E113">
        <v>18</v>
      </c>
      <c r="F113" s="7">
        <f t="shared" si="1"/>
        <v>27.777777777777779</v>
      </c>
      <c r="G113" s="9"/>
    </row>
    <row r="114" spans="1:8" x14ac:dyDescent="0.25">
      <c r="B114" s="13">
        <f>SUM(B104:B113)</f>
        <v>56</v>
      </c>
      <c r="C114" s="13"/>
      <c r="D114" s="13"/>
      <c r="E114" s="13">
        <f>SUM(E104:E113)</f>
        <v>218</v>
      </c>
      <c r="F114" s="17"/>
      <c r="G114" s="9">
        <f>B114/E114*100</f>
        <v>25.688073394495415</v>
      </c>
    </row>
    <row r="115" spans="1:8" x14ac:dyDescent="0.25">
      <c r="B115" s="13"/>
      <c r="C115" s="13"/>
      <c r="D115" s="13"/>
      <c r="E115" s="13"/>
      <c r="F115" s="7"/>
      <c r="G115" s="9"/>
    </row>
    <row r="116" spans="1:8" x14ac:dyDescent="0.25">
      <c r="F116" s="7"/>
      <c r="G116" s="9"/>
    </row>
    <row r="117" spans="1:8" x14ac:dyDescent="0.25">
      <c r="D117" t="s">
        <v>48</v>
      </c>
      <c r="F117" s="7"/>
      <c r="G117" s="9"/>
    </row>
    <row r="118" spans="1:8" x14ac:dyDescent="0.25">
      <c r="A118" s="13">
        <v>4</v>
      </c>
      <c r="B118" t="s">
        <v>30</v>
      </c>
      <c r="F118" s="7"/>
      <c r="G118" s="9"/>
    </row>
    <row r="119" spans="1:8" x14ac:dyDescent="0.25">
      <c r="B119" t="s">
        <v>27</v>
      </c>
      <c r="E119" s="13"/>
      <c r="F119" s="7"/>
      <c r="G119" s="9"/>
    </row>
    <row r="120" spans="1:8" x14ac:dyDescent="0.25">
      <c r="B120">
        <v>3</v>
      </c>
      <c r="E120">
        <v>5</v>
      </c>
      <c r="F120" s="7">
        <f t="shared" si="1"/>
        <v>60</v>
      </c>
      <c r="G120" s="9"/>
    </row>
    <row r="121" spans="1:8" x14ac:dyDescent="0.25">
      <c r="B121">
        <v>2</v>
      </c>
      <c r="E121">
        <v>4</v>
      </c>
      <c r="F121" s="7">
        <f t="shared" ref="F121:F129" si="2">B121/E121*100</f>
        <v>50</v>
      </c>
      <c r="G121" s="9"/>
      <c r="H121" s="7"/>
    </row>
    <row r="122" spans="1:8" x14ac:dyDescent="0.25">
      <c r="B122">
        <v>1</v>
      </c>
      <c r="E122">
        <v>3</v>
      </c>
      <c r="F122" s="7">
        <f t="shared" si="2"/>
        <v>33.333333333333329</v>
      </c>
      <c r="G122" s="9"/>
    </row>
    <row r="123" spans="1:8" x14ac:dyDescent="0.25">
      <c r="B123">
        <v>1</v>
      </c>
      <c r="E123">
        <v>3</v>
      </c>
      <c r="F123" s="7">
        <f t="shared" si="2"/>
        <v>33.333333333333329</v>
      </c>
      <c r="G123" s="9"/>
    </row>
    <row r="124" spans="1:8" x14ac:dyDescent="0.25">
      <c r="B124">
        <v>2</v>
      </c>
      <c r="E124">
        <v>5</v>
      </c>
      <c r="F124" s="7">
        <f t="shared" si="2"/>
        <v>40</v>
      </c>
      <c r="G124" s="9"/>
    </row>
    <row r="125" spans="1:8" x14ac:dyDescent="0.25">
      <c r="B125">
        <v>2</v>
      </c>
      <c r="E125">
        <v>4</v>
      </c>
      <c r="F125" s="7">
        <f t="shared" si="2"/>
        <v>50</v>
      </c>
      <c r="G125" s="9"/>
    </row>
    <row r="126" spans="1:8" x14ac:dyDescent="0.25">
      <c r="B126">
        <v>0</v>
      </c>
      <c r="E126">
        <v>3</v>
      </c>
      <c r="F126" s="7">
        <f t="shared" si="2"/>
        <v>0</v>
      </c>
      <c r="G126" s="9"/>
    </row>
    <row r="127" spans="1:8" x14ac:dyDescent="0.25">
      <c r="B127">
        <v>0</v>
      </c>
      <c r="E127">
        <v>2</v>
      </c>
      <c r="F127" s="7">
        <f t="shared" si="2"/>
        <v>0</v>
      </c>
      <c r="G127" s="9"/>
    </row>
    <row r="128" spans="1:8" x14ac:dyDescent="0.25">
      <c r="B128">
        <v>0</v>
      </c>
      <c r="E128">
        <v>3</v>
      </c>
      <c r="F128" s="7">
        <f t="shared" si="2"/>
        <v>0</v>
      </c>
      <c r="G128" s="9"/>
    </row>
    <row r="129" spans="2:8" x14ac:dyDescent="0.25">
      <c r="B129">
        <v>0</v>
      </c>
      <c r="E129">
        <v>3</v>
      </c>
      <c r="F129" s="7">
        <f t="shared" si="2"/>
        <v>0</v>
      </c>
      <c r="G129" s="9"/>
    </row>
    <row r="130" spans="2:8" x14ac:dyDescent="0.25">
      <c r="B130">
        <f>SUM(B120:B129)</f>
        <v>11</v>
      </c>
      <c r="E130">
        <f>SUM(E120:E129)</f>
        <v>35</v>
      </c>
      <c r="F130" s="17"/>
      <c r="G130" s="9">
        <f>B130/E130*100</f>
        <v>31.428571428571427</v>
      </c>
      <c r="H130" s="15"/>
    </row>
    <row r="131" spans="2:8" x14ac:dyDescent="0.25">
      <c r="F131" s="7"/>
      <c r="G131" s="9"/>
    </row>
    <row r="132" spans="2:8" x14ac:dyDescent="0.25">
      <c r="B132" t="s">
        <v>31</v>
      </c>
      <c r="E132" s="13" t="s">
        <v>48</v>
      </c>
      <c r="F132" s="7"/>
      <c r="G132" s="9"/>
    </row>
    <row r="133" spans="2:8" x14ac:dyDescent="0.25">
      <c r="B133">
        <v>9</v>
      </c>
      <c r="E133">
        <v>23</v>
      </c>
      <c r="F133" s="7">
        <f>B133/E133*100</f>
        <v>39.130434782608695</v>
      </c>
      <c r="G133" s="9"/>
    </row>
    <row r="134" spans="2:8" x14ac:dyDescent="0.25">
      <c r="B134">
        <v>7</v>
      </c>
      <c r="E134">
        <v>18</v>
      </c>
      <c r="F134" s="7">
        <f t="shared" ref="F134:F142" si="3">B134/E134*100</f>
        <v>38.888888888888893</v>
      </c>
      <c r="G134" s="9"/>
    </row>
    <row r="135" spans="2:8" x14ac:dyDescent="0.25">
      <c r="B135">
        <v>11</v>
      </c>
      <c r="E135">
        <v>23</v>
      </c>
      <c r="F135" s="7">
        <f t="shared" si="3"/>
        <v>47.826086956521742</v>
      </c>
      <c r="G135" s="9"/>
    </row>
    <row r="136" spans="2:8" x14ac:dyDescent="0.25">
      <c r="B136">
        <v>4</v>
      </c>
      <c r="E136">
        <v>30</v>
      </c>
      <c r="F136" s="7">
        <f t="shared" si="3"/>
        <v>13.333333333333334</v>
      </c>
      <c r="G136" s="9"/>
    </row>
    <row r="137" spans="2:8" x14ac:dyDescent="0.25">
      <c r="B137">
        <v>0</v>
      </c>
      <c r="E137">
        <v>23</v>
      </c>
      <c r="F137" s="7">
        <f t="shared" si="3"/>
        <v>0</v>
      </c>
      <c r="G137" s="9"/>
    </row>
    <row r="138" spans="2:8" x14ac:dyDescent="0.25">
      <c r="B138">
        <v>0</v>
      </c>
      <c r="E138">
        <v>29</v>
      </c>
      <c r="F138" s="7">
        <f t="shared" si="3"/>
        <v>0</v>
      </c>
      <c r="G138" s="9"/>
    </row>
    <row r="139" spans="2:8" x14ac:dyDescent="0.25">
      <c r="B139">
        <v>8</v>
      </c>
      <c r="E139">
        <v>18</v>
      </c>
      <c r="F139" s="7">
        <f t="shared" si="3"/>
        <v>44.444444444444443</v>
      </c>
      <c r="G139" s="9"/>
    </row>
    <row r="140" spans="2:8" x14ac:dyDescent="0.25">
      <c r="B140">
        <v>9</v>
      </c>
      <c r="E140">
        <v>28</v>
      </c>
      <c r="F140" s="7">
        <f t="shared" si="3"/>
        <v>32.142857142857146</v>
      </c>
      <c r="G140" s="9"/>
    </row>
    <row r="141" spans="2:8" x14ac:dyDescent="0.25">
      <c r="B141">
        <v>12</v>
      </c>
      <c r="E141">
        <v>22</v>
      </c>
      <c r="F141" s="7">
        <f t="shared" si="3"/>
        <v>54.54545454545454</v>
      </c>
      <c r="G141" s="9"/>
    </row>
    <row r="142" spans="2:8" x14ac:dyDescent="0.25">
      <c r="B142">
        <v>3</v>
      </c>
      <c r="E142">
        <v>22</v>
      </c>
      <c r="F142" s="7">
        <f t="shared" si="3"/>
        <v>13.636363636363635</v>
      </c>
      <c r="G142" s="9"/>
    </row>
    <row r="143" spans="2:8" x14ac:dyDescent="0.25">
      <c r="B143">
        <f>SUM(B133:B142)</f>
        <v>63</v>
      </c>
      <c r="E143">
        <f>SUM(E133:E142)</f>
        <v>236</v>
      </c>
      <c r="F143" s="17"/>
      <c r="G143" s="9">
        <f>B143/E143*100</f>
        <v>26.694915254237291</v>
      </c>
      <c r="H143" s="15"/>
    </row>
    <row r="144" spans="2:8" x14ac:dyDescent="0.25">
      <c r="B144" s="13"/>
      <c r="C144" s="13"/>
      <c r="D144" s="13"/>
      <c r="G144" s="9"/>
    </row>
    <row r="145" spans="2:11" x14ac:dyDescent="0.25">
      <c r="B145" s="13"/>
      <c r="C145" s="13"/>
      <c r="D145" s="13"/>
      <c r="E145" s="13"/>
      <c r="F145" s="7"/>
      <c r="G145" s="9"/>
    </row>
    <row r="146" spans="2:11" x14ac:dyDescent="0.25">
      <c r="E146" s="13"/>
      <c r="F146" s="7"/>
      <c r="G146" s="9"/>
    </row>
    <row r="147" spans="2:11" x14ac:dyDescent="0.25">
      <c r="B147" t="s">
        <v>6</v>
      </c>
      <c r="D147" s="13" t="s">
        <v>48</v>
      </c>
      <c r="F147" s="7"/>
      <c r="G147" s="9"/>
    </row>
    <row r="148" spans="2:11" x14ac:dyDescent="0.25">
      <c r="B148">
        <v>8</v>
      </c>
      <c r="E148">
        <v>27</v>
      </c>
      <c r="F148" s="7">
        <f>B148/E148*100</f>
        <v>29.629629629629626</v>
      </c>
      <c r="G148" s="9"/>
    </row>
    <row r="149" spans="2:11" x14ac:dyDescent="0.25">
      <c r="B149">
        <v>7</v>
      </c>
      <c r="E149">
        <v>28</v>
      </c>
      <c r="F149" s="7">
        <f t="shared" ref="F149:F157" si="4">B149/E149*100</f>
        <v>25</v>
      </c>
      <c r="G149" s="9"/>
    </row>
    <row r="150" spans="2:11" x14ac:dyDescent="0.25">
      <c r="B150">
        <v>6</v>
      </c>
      <c r="E150">
        <v>38</v>
      </c>
      <c r="F150" s="7">
        <f t="shared" si="4"/>
        <v>15.789473684210526</v>
      </c>
    </row>
    <row r="151" spans="2:11" x14ac:dyDescent="0.25">
      <c r="B151">
        <v>7</v>
      </c>
      <c r="E151">
        <v>27</v>
      </c>
      <c r="F151" s="7">
        <f t="shared" si="4"/>
        <v>25.925925925925924</v>
      </c>
    </row>
    <row r="152" spans="2:11" x14ac:dyDescent="0.25">
      <c r="B152">
        <v>7</v>
      </c>
      <c r="E152">
        <v>25</v>
      </c>
      <c r="F152" s="7">
        <f t="shared" si="4"/>
        <v>28.000000000000004</v>
      </c>
    </row>
    <row r="153" spans="2:11" x14ac:dyDescent="0.25">
      <c r="B153">
        <v>4</v>
      </c>
      <c r="E153">
        <v>20</v>
      </c>
      <c r="F153" s="7">
        <f t="shared" si="4"/>
        <v>20</v>
      </c>
      <c r="H153" s="13"/>
      <c r="I153" s="13"/>
      <c r="J153" s="13"/>
      <c r="K153" s="13"/>
    </row>
    <row r="154" spans="2:11" x14ac:dyDescent="0.25">
      <c r="B154">
        <v>8</v>
      </c>
      <c r="E154">
        <v>25</v>
      </c>
      <c r="F154" s="7">
        <f t="shared" si="4"/>
        <v>32</v>
      </c>
      <c r="H154" s="13"/>
      <c r="I154" s="13"/>
      <c r="J154" s="13"/>
      <c r="K154" s="13"/>
    </row>
    <row r="155" spans="2:11" x14ac:dyDescent="0.25">
      <c r="B155">
        <v>1</v>
      </c>
      <c r="E155">
        <v>22</v>
      </c>
      <c r="F155" s="7">
        <f t="shared" si="4"/>
        <v>4.5454545454545459</v>
      </c>
      <c r="H155" s="13"/>
      <c r="I155" s="13"/>
      <c r="J155" s="13"/>
      <c r="K155" s="13"/>
    </row>
    <row r="156" spans="2:11" x14ac:dyDescent="0.25">
      <c r="B156">
        <v>3</v>
      </c>
      <c r="E156">
        <v>28</v>
      </c>
      <c r="F156" s="7">
        <f t="shared" si="4"/>
        <v>10.714285714285714</v>
      </c>
      <c r="H156" s="13"/>
      <c r="I156" s="13"/>
      <c r="J156" s="13"/>
      <c r="K156" s="13"/>
    </row>
    <row r="157" spans="2:11" x14ac:dyDescent="0.25">
      <c r="B157">
        <v>3</v>
      </c>
      <c r="E157">
        <v>36</v>
      </c>
      <c r="F157" s="7">
        <f t="shared" si="4"/>
        <v>8.3333333333333321</v>
      </c>
      <c r="H157" s="13"/>
      <c r="I157" s="13"/>
      <c r="J157" s="13"/>
      <c r="K157" s="13"/>
    </row>
    <row r="158" spans="2:11" x14ac:dyDescent="0.25">
      <c r="B158">
        <f>SUM(B148:B157)</f>
        <v>54</v>
      </c>
      <c r="E158" s="13">
        <f>SUM(E148:E157)</f>
        <v>276</v>
      </c>
      <c r="F158" s="17"/>
      <c r="G158" s="9">
        <f>B158/E158*100</f>
        <v>19.565217391304348</v>
      </c>
      <c r="H158" s="13"/>
      <c r="I158" s="13"/>
      <c r="J158" s="13"/>
      <c r="K158" s="13"/>
    </row>
    <row r="159" spans="2:11" x14ac:dyDescent="0.25">
      <c r="F159" s="7"/>
      <c r="H159" s="13"/>
      <c r="I159" s="13"/>
      <c r="J159" s="13"/>
      <c r="K159" s="13"/>
    </row>
    <row r="160" spans="2:11" x14ac:dyDescent="0.25">
      <c r="F160" s="7"/>
      <c r="H160" s="13"/>
      <c r="I160" s="13"/>
      <c r="J160" s="13"/>
      <c r="K160" s="13"/>
    </row>
    <row r="161" spans="1:11" x14ac:dyDescent="0.25">
      <c r="E161" s="13"/>
      <c r="F161" s="7"/>
      <c r="H161" s="13"/>
      <c r="I161" s="13"/>
      <c r="J161" s="13"/>
      <c r="K161" s="13"/>
    </row>
    <row r="162" spans="1:11" x14ac:dyDescent="0.25">
      <c r="A162" s="13">
        <v>5</v>
      </c>
      <c r="B162" s="14" t="s">
        <v>49</v>
      </c>
      <c r="E162" s="13" t="s">
        <v>48</v>
      </c>
      <c r="F162" s="7"/>
      <c r="H162" s="13"/>
      <c r="I162" s="13"/>
      <c r="J162" s="13"/>
      <c r="K162" s="13"/>
    </row>
    <row r="163" spans="1:11" x14ac:dyDescent="0.25">
      <c r="B163" t="s">
        <v>45</v>
      </c>
      <c r="F163" s="7"/>
      <c r="H163" s="13"/>
      <c r="I163" s="13"/>
      <c r="J163" s="13"/>
      <c r="K163" s="13"/>
    </row>
    <row r="164" spans="1:11" x14ac:dyDescent="0.25">
      <c r="B164">
        <v>3</v>
      </c>
      <c r="E164">
        <v>5</v>
      </c>
      <c r="F164" s="7">
        <f t="shared" ref="F164:F173" si="5">B164/E164*100</f>
        <v>60</v>
      </c>
      <c r="H164" s="13"/>
      <c r="I164" s="13"/>
      <c r="J164" s="13"/>
      <c r="K164" s="15"/>
    </row>
    <row r="165" spans="1:11" x14ac:dyDescent="0.25">
      <c r="B165">
        <v>2</v>
      </c>
      <c r="E165">
        <v>4</v>
      </c>
      <c r="F165" s="7">
        <f t="shared" si="5"/>
        <v>50</v>
      </c>
    </row>
    <row r="166" spans="1:11" x14ac:dyDescent="0.25">
      <c r="B166">
        <v>1</v>
      </c>
      <c r="E166">
        <v>5</v>
      </c>
      <c r="F166" s="7">
        <f t="shared" si="5"/>
        <v>20</v>
      </c>
    </row>
    <row r="167" spans="1:11" x14ac:dyDescent="0.25">
      <c r="B167">
        <v>1</v>
      </c>
      <c r="E167">
        <v>3</v>
      </c>
      <c r="F167" s="7">
        <f t="shared" si="5"/>
        <v>33.333333333333329</v>
      </c>
    </row>
    <row r="168" spans="1:11" x14ac:dyDescent="0.25">
      <c r="B168">
        <v>2</v>
      </c>
      <c r="E168">
        <v>2</v>
      </c>
      <c r="F168" s="7">
        <f t="shared" si="5"/>
        <v>100</v>
      </c>
    </row>
    <row r="169" spans="1:11" x14ac:dyDescent="0.25">
      <c r="B169">
        <v>1</v>
      </c>
      <c r="E169">
        <v>5</v>
      </c>
      <c r="F169" s="7">
        <f t="shared" si="5"/>
        <v>20</v>
      </c>
    </row>
    <row r="170" spans="1:11" x14ac:dyDescent="0.25">
      <c r="B170">
        <v>2</v>
      </c>
      <c r="E170">
        <v>3</v>
      </c>
      <c r="F170" s="7">
        <f t="shared" si="5"/>
        <v>66.666666666666657</v>
      </c>
    </row>
    <row r="171" spans="1:11" x14ac:dyDescent="0.25">
      <c r="B171">
        <v>1</v>
      </c>
      <c r="E171">
        <v>4</v>
      </c>
      <c r="F171" s="7">
        <f t="shared" si="5"/>
        <v>25</v>
      </c>
    </row>
    <row r="172" spans="1:11" x14ac:dyDescent="0.25">
      <c r="B172">
        <v>2</v>
      </c>
      <c r="E172">
        <v>3</v>
      </c>
      <c r="F172" s="7">
        <f t="shared" si="5"/>
        <v>66.666666666666657</v>
      </c>
    </row>
    <row r="173" spans="1:11" x14ac:dyDescent="0.25">
      <c r="B173">
        <v>1</v>
      </c>
      <c r="E173">
        <v>4</v>
      </c>
      <c r="F173" s="7">
        <f t="shared" si="5"/>
        <v>25</v>
      </c>
    </row>
    <row r="174" spans="1:11" x14ac:dyDescent="0.25">
      <c r="B174">
        <f>SUM(B164:B173)</f>
        <v>16</v>
      </c>
      <c r="E174">
        <f>SUM(E164:E173)</f>
        <v>38</v>
      </c>
      <c r="F174" s="17"/>
      <c r="G174" s="9">
        <f>B174*100/E174</f>
        <v>42.10526315789474</v>
      </c>
    </row>
    <row r="175" spans="1:11" x14ac:dyDescent="0.25">
      <c r="F175" s="7"/>
    </row>
    <row r="176" spans="1:11" x14ac:dyDescent="0.25">
      <c r="B176" t="s">
        <v>16</v>
      </c>
      <c r="C176" s="13"/>
      <c r="E176" s="13" t="s">
        <v>48</v>
      </c>
      <c r="F176" s="7"/>
    </row>
    <row r="177" spans="2:7" x14ac:dyDescent="0.25">
      <c r="B177">
        <v>5</v>
      </c>
      <c r="C177" s="13" t="s">
        <v>50</v>
      </c>
      <c r="E177">
        <v>15</v>
      </c>
      <c r="F177" s="7">
        <f t="shared" ref="F177:F186" si="6">B177/E177*100</f>
        <v>33.333333333333329</v>
      </c>
    </row>
    <row r="178" spans="2:7" x14ac:dyDescent="0.25">
      <c r="B178">
        <v>3</v>
      </c>
      <c r="C178" s="13" t="s">
        <v>50</v>
      </c>
      <c r="E178">
        <v>14</v>
      </c>
      <c r="F178" s="7">
        <f t="shared" si="6"/>
        <v>21.428571428571427</v>
      </c>
    </row>
    <row r="179" spans="2:7" x14ac:dyDescent="0.25">
      <c r="B179">
        <v>4</v>
      </c>
      <c r="C179" s="13" t="s">
        <v>50</v>
      </c>
      <c r="E179">
        <v>16</v>
      </c>
      <c r="F179" s="7">
        <f t="shared" si="6"/>
        <v>25</v>
      </c>
    </row>
    <row r="180" spans="2:7" x14ac:dyDescent="0.25">
      <c r="B180">
        <v>5</v>
      </c>
      <c r="C180" s="13" t="s">
        <v>50</v>
      </c>
      <c r="E180">
        <v>16</v>
      </c>
      <c r="F180" s="7">
        <f t="shared" si="6"/>
        <v>31.25</v>
      </c>
    </row>
    <row r="181" spans="2:7" x14ac:dyDescent="0.25">
      <c r="B181">
        <v>4</v>
      </c>
      <c r="C181" s="13" t="s">
        <v>50</v>
      </c>
      <c r="E181">
        <v>16</v>
      </c>
      <c r="F181" s="7">
        <f t="shared" si="6"/>
        <v>25</v>
      </c>
    </row>
    <row r="182" spans="2:7" x14ac:dyDescent="0.25">
      <c r="B182">
        <v>6</v>
      </c>
      <c r="C182" s="13" t="s">
        <v>50</v>
      </c>
      <c r="E182">
        <v>23</v>
      </c>
      <c r="F182" s="7">
        <f t="shared" si="6"/>
        <v>26.086956521739129</v>
      </c>
    </row>
    <row r="183" spans="2:7" x14ac:dyDescent="0.25">
      <c r="B183">
        <v>3</v>
      </c>
      <c r="C183" s="13" t="s">
        <v>50</v>
      </c>
      <c r="E183">
        <v>12</v>
      </c>
      <c r="F183" s="7">
        <f t="shared" si="6"/>
        <v>25</v>
      </c>
    </row>
    <row r="184" spans="2:7" x14ac:dyDescent="0.25">
      <c r="B184">
        <v>2</v>
      </c>
      <c r="C184" s="13" t="s">
        <v>50</v>
      </c>
      <c r="E184">
        <v>12</v>
      </c>
      <c r="F184" s="7">
        <f t="shared" si="6"/>
        <v>16.666666666666664</v>
      </c>
    </row>
    <row r="185" spans="2:7" x14ac:dyDescent="0.25">
      <c r="B185">
        <v>6</v>
      </c>
      <c r="C185" s="13" t="s">
        <v>50</v>
      </c>
      <c r="E185">
        <v>14</v>
      </c>
      <c r="F185" s="7">
        <f t="shared" si="6"/>
        <v>42.857142857142854</v>
      </c>
    </row>
    <row r="186" spans="2:7" x14ac:dyDescent="0.25">
      <c r="B186">
        <v>8</v>
      </c>
      <c r="E186">
        <v>21</v>
      </c>
      <c r="F186" s="7">
        <f t="shared" si="6"/>
        <v>38.095238095238095</v>
      </c>
    </row>
    <row r="187" spans="2:7" x14ac:dyDescent="0.25">
      <c r="B187">
        <f>SUM(B177:B186)</f>
        <v>46</v>
      </c>
      <c r="E187">
        <f>SUM(E177:E186)</f>
        <v>159</v>
      </c>
      <c r="F187" s="17"/>
      <c r="G187" s="9">
        <f>B187/E187*100</f>
        <v>28.930817610062892</v>
      </c>
    </row>
    <row r="188" spans="2:7" x14ac:dyDescent="0.25">
      <c r="F188" s="7"/>
    </row>
    <row r="189" spans="2:7" x14ac:dyDescent="0.25">
      <c r="B189" t="s">
        <v>9</v>
      </c>
      <c r="D189" s="13" t="s">
        <v>48</v>
      </c>
      <c r="F189" s="7"/>
    </row>
    <row r="190" spans="2:7" x14ac:dyDescent="0.25">
      <c r="B190">
        <v>3</v>
      </c>
      <c r="E190">
        <v>18</v>
      </c>
      <c r="F190" s="7">
        <f t="shared" ref="F190:F199" si="7">B190/E190*100</f>
        <v>16.666666666666664</v>
      </c>
    </row>
    <row r="191" spans="2:7" x14ac:dyDescent="0.25">
      <c r="B191">
        <v>3</v>
      </c>
      <c r="C191" s="13"/>
      <c r="E191">
        <v>15</v>
      </c>
      <c r="F191" s="7">
        <f t="shared" si="7"/>
        <v>20</v>
      </c>
    </row>
    <row r="192" spans="2:7" x14ac:dyDescent="0.25">
      <c r="B192">
        <v>6</v>
      </c>
      <c r="E192">
        <v>13</v>
      </c>
      <c r="F192" s="7">
        <f t="shared" si="7"/>
        <v>46.153846153846153</v>
      </c>
    </row>
    <row r="193" spans="2:7" x14ac:dyDescent="0.25">
      <c r="B193">
        <v>4</v>
      </c>
      <c r="E193">
        <v>16</v>
      </c>
      <c r="F193" s="7">
        <f t="shared" si="7"/>
        <v>25</v>
      </c>
    </row>
    <row r="194" spans="2:7" x14ac:dyDescent="0.25">
      <c r="B194">
        <v>6</v>
      </c>
      <c r="E194">
        <v>16</v>
      </c>
      <c r="F194" s="7">
        <f t="shared" si="7"/>
        <v>37.5</v>
      </c>
    </row>
    <row r="195" spans="2:7" x14ac:dyDescent="0.25">
      <c r="B195">
        <v>6</v>
      </c>
      <c r="E195">
        <v>20</v>
      </c>
      <c r="F195" s="7">
        <f t="shared" si="7"/>
        <v>30</v>
      </c>
    </row>
    <row r="196" spans="2:7" x14ac:dyDescent="0.25">
      <c r="B196">
        <v>5</v>
      </c>
      <c r="E196">
        <v>16</v>
      </c>
      <c r="F196" s="7">
        <f t="shared" si="7"/>
        <v>31.25</v>
      </c>
    </row>
    <row r="197" spans="2:7" x14ac:dyDescent="0.25">
      <c r="B197">
        <v>7</v>
      </c>
      <c r="E197">
        <v>19</v>
      </c>
      <c r="F197" s="7">
        <f t="shared" si="7"/>
        <v>36.84210526315789</v>
      </c>
    </row>
    <row r="198" spans="2:7" x14ac:dyDescent="0.25">
      <c r="B198">
        <v>5</v>
      </c>
      <c r="E198">
        <v>16</v>
      </c>
      <c r="F198" s="7">
        <f t="shared" si="7"/>
        <v>31.25</v>
      </c>
    </row>
    <row r="199" spans="2:7" x14ac:dyDescent="0.25">
      <c r="B199">
        <v>9</v>
      </c>
      <c r="E199">
        <v>21</v>
      </c>
      <c r="F199" s="7">
        <f t="shared" si="7"/>
        <v>42.857142857142854</v>
      </c>
    </row>
    <row r="200" spans="2:7" x14ac:dyDescent="0.25">
      <c r="B200">
        <f>SUM(B190:B199)</f>
        <v>54</v>
      </c>
      <c r="E200" s="13">
        <f>SUM(E190:E199)</f>
        <v>170</v>
      </c>
      <c r="F200" s="17"/>
      <c r="G200" s="9">
        <f>B200/E200*100</f>
        <v>31.764705882352938</v>
      </c>
    </row>
    <row r="202" spans="2:7" x14ac:dyDescent="0.25">
      <c r="F20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opLeftCell="A185" workbookViewId="0">
      <selection activeCell="G205" sqref="G205"/>
    </sheetView>
  </sheetViews>
  <sheetFormatPr baseColWidth="10" defaultRowHeight="15" x14ac:dyDescent="0.25"/>
  <cols>
    <col min="1" max="1" width="11.42578125" style="13"/>
    <col min="6" max="6" width="11.42578125" style="13"/>
    <col min="7" max="7" width="11.42578125" style="15"/>
    <col min="8" max="8" width="11.42578125" style="13"/>
  </cols>
  <sheetData>
    <row r="1" spans="1:10" x14ac:dyDescent="0.25">
      <c r="B1" t="s">
        <v>0</v>
      </c>
    </row>
    <row r="2" spans="1:10" x14ac:dyDescent="0.25">
      <c r="B2" t="s">
        <v>4</v>
      </c>
      <c r="E2" s="13" t="s">
        <v>48</v>
      </c>
    </row>
    <row r="3" spans="1:10" x14ac:dyDescent="0.25">
      <c r="B3" t="s">
        <v>1</v>
      </c>
      <c r="E3" t="s">
        <v>2</v>
      </c>
      <c r="F3" s="13" t="s">
        <v>53</v>
      </c>
      <c r="I3" s="2"/>
    </row>
    <row r="4" spans="1:10" x14ac:dyDescent="0.25">
      <c r="A4" s="13">
        <v>6</v>
      </c>
      <c r="B4" s="1" t="s">
        <v>3</v>
      </c>
      <c r="C4">
        <v>3</v>
      </c>
      <c r="E4">
        <v>10</v>
      </c>
      <c r="F4" s="7">
        <f>C4/E4*100</f>
        <v>30</v>
      </c>
    </row>
    <row r="5" spans="1:10" x14ac:dyDescent="0.25">
      <c r="A5" s="13">
        <v>6</v>
      </c>
      <c r="C5">
        <v>4</v>
      </c>
      <c r="E5">
        <v>12</v>
      </c>
      <c r="F5" s="7">
        <f t="shared" ref="F5:F64" si="0">C5/E5*100</f>
        <v>33.333333333333329</v>
      </c>
    </row>
    <row r="6" spans="1:10" x14ac:dyDescent="0.25">
      <c r="A6" s="13">
        <v>6</v>
      </c>
      <c r="C6">
        <v>1</v>
      </c>
      <c r="E6">
        <v>10</v>
      </c>
      <c r="F6" s="7">
        <f t="shared" si="0"/>
        <v>10</v>
      </c>
    </row>
    <row r="7" spans="1:10" x14ac:dyDescent="0.25">
      <c r="A7" s="13">
        <v>6</v>
      </c>
      <c r="C7">
        <v>7</v>
      </c>
      <c r="E7">
        <v>15</v>
      </c>
      <c r="F7" s="7">
        <f t="shared" si="0"/>
        <v>46.666666666666664</v>
      </c>
    </row>
    <row r="8" spans="1:10" x14ac:dyDescent="0.25">
      <c r="A8" s="13">
        <v>6</v>
      </c>
      <c r="C8">
        <v>2</v>
      </c>
      <c r="E8">
        <v>8</v>
      </c>
      <c r="F8" s="7">
        <f t="shared" si="0"/>
        <v>25</v>
      </c>
    </row>
    <row r="9" spans="1:10" x14ac:dyDescent="0.25">
      <c r="A9" s="13">
        <v>6</v>
      </c>
      <c r="C9">
        <v>4</v>
      </c>
      <c r="E9">
        <v>12</v>
      </c>
      <c r="F9" s="7">
        <f t="shared" si="0"/>
        <v>33.333333333333329</v>
      </c>
    </row>
    <row r="10" spans="1:10" x14ac:dyDescent="0.25">
      <c r="A10" s="13">
        <v>6</v>
      </c>
      <c r="C10">
        <v>3</v>
      </c>
      <c r="E10">
        <v>12</v>
      </c>
      <c r="F10" s="7">
        <f t="shared" si="0"/>
        <v>25</v>
      </c>
    </row>
    <row r="11" spans="1:10" x14ac:dyDescent="0.25">
      <c r="A11" s="13">
        <v>6</v>
      </c>
      <c r="C11">
        <f>SUM(C4:C10)</f>
        <v>24</v>
      </c>
      <c r="E11">
        <f>SUM(E4:E10)</f>
        <v>79</v>
      </c>
      <c r="G11" s="9">
        <f>C11/E11*100</f>
        <v>30.37974683544304</v>
      </c>
      <c r="I11" s="15"/>
      <c r="J11" s="6"/>
    </row>
    <row r="12" spans="1:10" x14ac:dyDescent="0.25">
      <c r="F12" s="7"/>
    </row>
    <row r="13" spans="1:10" x14ac:dyDescent="0.25">
      <c r="F13" s="7"/>
    </row>
    <row r="14" spans="1:10" x14ac:dyDescent="0.25">
      <c r="F14" s="7"/>
    </row>
    <row r="15" spans="1:10" x14ac:dyDescent="0.25">
      <c r="A15" s="13">
        <v>6</v>
      </c>
      <c r="B15" t="s">
        <v>5</v>
      </c>
      <c r="E15" s="13" t="s">
        <v>48</v>
      </c>
      <c r="F15" s="7"/>
    </row>
    <row r="16" spans="1:10" x14ac:dyDescent="0.25">
      <c r="A16" s="13">
        <v>6</v>
      </c>
      <c r="C16">
        <v>7</v>
      </c>
      <c r="D16" s="13"/>
      <c r="E16">
        <v>28</v>
      </c>
      <c r="F16" s="7">
        <f t="shared" si="0"/>
        <v>25</v>
      </c>
    </row>
    <row r="17" spans="1:11" x14ac:dyDescent="0.25">
      <c r="A17" s="13">
        <v>6</v>
      </c>
      <c r="C17">
        <v>8</v>
      </c>
      <c r="D17" s="13"/>
      <c r="E17">
        <v>26</v>
      </c>
      <c r="F17" s="7">
        <f t="shared" si="0"/>
        <v>30.76923076923077</v>
      </c>
    </row>
    <row r="18" spans="1:11" x14ac:dyDescent="0.25">
      <c r="A18" s="13">
        <v>6</v>
      </c>
      <c r="C18">
        <v>9</v>
      </c>
      <c r="D18" s="13"/>
      <c r="E18">
        <v>28</v>
      </c>
      <c r="F18" s="7">
        <f t="shared" si="0"/>
        <v>32.142857142857146</v>
      </c>
    </row>
    <row r="19" spans="1:11" x14ac:dyDescent="0.25">
      <c r="A19" s="13">
        <v>6</v>
      </c>
      <c r="C19">
        <v>4</v>
      </c>
      <c r="D19" s="13"/>
      <c r="E19">
        <v>19</v>
      </c>
      <c r="F19" s="7">
        <f t="shared" si="0"/>
        <v>21.052631578947366</v>
      </c>
    </row>
    <row r="20" spans="1:11" x14ac:dyDescent="0.25">
      <c r="A20" s="13">
        <v>6</v>
      </c>
      <c r="C20">
        <v>5</v>
      </c>
      <c r="D20" s="13"/>
      <c r="E20">
        <v>16</v>
      </c>
      <c r="F20" s="7">
        <f t="shared" si="0"/>
        <v>31.25</v>
      </c>
    </row>
    <row r="21" spans="1:11" x14ac:dyDescent="0.25">
      <c r="A21" s="13">
        <v>6</v>
      </c>
      <c r="C21">
        <v>5</v>
      </c>
      <c r="D21" s="13"/>
      <c r="E21">
        <v>17</v>
      </c>
      <c r="F21" s="7">
        <f t="shared" si="0"/>
        <v>29.411764705882355</v>
      </c>
    </row>
    <row r="22" spans="1:11" x14ac:dyDescent="0.25">
      <c r="A22" s="13">
        <v>6</v>
      </c>
      <c r="C22">
        <v>4</v>
      </c>
      <c r="D22" s="13"/>
      <c r="E22">
        <v>25</v>
      </c>
      <c r="F22" s="7">
        <f t="shared" si="0"/>
        <v>16</v>
      </c>
    </row>
    <row r="23" spans="1:11" x14ac:dyDescent="0.25">
      <c r="A23" s="13">
        <v>6</v>
      </c>
      <c r="C23">
        <v>5</v>
      </c>
      <c r="D23" s="13"/>
      <c r="E23">
        <v>21</v>
      </c>
      <c r="F23" s="7">
        <f t="shared" si="0"/>
        <v>23.809523809523807</v>
      </c>
    </row>
    <row r="24" spans="1:11" x14ac:dyDescent="0.25">
      <c r="A24" s="13">
        <v>6</v>
      </c>
      <c r="C24">
        <v>8</v>
      </c>
      <c r="D24" s="13"/>
      <c r="E24">
        <v>17</v>
      </c>
      <c r="F24" s="7">
        <f t="shared" si="0"/>
        <v>47.058823529411761</v>
      </c>
    </row>
    <row r="25" spans="1:11" x14ac:dyDescent="0.25">
      <c r="A25" s="13">
        <v>6</v>
      </c>
      <c r="C25">
        <v>5</v>
      </c>
      <c r="E25">
        <v>20</v>
      </c>
      <c r="F25" s="7">
        <f t="shared" si="0"/>
        <v>25</v>
      </c>
    </row>
    <row r="26" spans="1:11" x14ac:dyDescent="0.25">
      <c r="A26" s="13">
        <v>6</v>
      </c>
      <c r="C26">
        <f>SUM(C16:C25)</f>
        <v>60</v>
      </c>
      <c r="E26">
        <f>SUM(E16:E25)</f>
        <v>217</v>
      </c>
      <c r="G26" s="9">
        <f>C26/E26*100</f>
        <v>27.649769585253459</v>
      </c>
      <c r="I26" s="15"/>
      <c r="K26" s="3"/>
    </row>
    <row r="27" spans="1:11" x14ac:dyDescent="0.25">
      <c r="B27" s="13"/>
      <c r="C27" s="13"/>
      <c r="D27" s="13"/>
      <c r="E27" s="13"/>
      <c r="F27" s="7"/>
    </row>
    <row r="28" spans="1:11" x14ac:dyDescent="0.25">
      <c r="B28" s="13"/>
      <c r="C28" s="13"/>
      <c r="D28" s="13"/>
      <c r="E28" s="13"/>
      <c r="F28" s="7"/>
    </row>
    <row r="29" spans="1:11" x14ac:dyDescent="0.25">
      <c r="A29" s="13">
        <v>6</v>
      </c>
      <c r="B29" t="s">
        <v>6</v>
      </c>
      <c r="D29" s="13" t="s">
        <v>48</v>
      </c>
      <c r="F29" s="7"/>
    </row>
    <row r="30" spans="1:11" x14ac:dyDescent="0.25">
      <c r="A30" s="13">
        <v>6</v>
      </c>
      <c r="C30">
        <v>15</v>
      </c>
      <c r="E30">
        <v>28</v>
      </c>
      <c r="F30" s="7">
        <f t="shared" si="0"/>
        <v>53.571428571428569</v>
      </c>
    </row>
    <row r="31" spans="1:11" x14ac:dyDescent="0.25">
      <c r="A31" s="13">
        <v>6</v>
      </c>
      <c r="C31">
        <v>12</v>
      </c>
      <c r="E31">
        <v>23</v>
      </c>
      <c r="F31" s="7">
        <f t="shared" si="0"/>
        <v>52.173913043478258</v>
      </c>
    </row>
    <row r="32" spans="1:11" x14ac:dyDescent="0.25">
      <c r="A32" s="13">
        <v>6</v>
      </c>
      <c r="C32">
        <v>8</v>
      </c>
      <c r="E32">
        <v>18</v>
      </c>
      <c r="F32" s="7">
        <f t="shared" si="0"/>
        <v>44.444444444444443</v>
      </c>
    </row>
    <row r="33" spans="1:9" x14ac:dyDescent="0.25">
      <c r="A33" s="13">
        <v>6</v>
      </c>
      <c r="C33">
        <v>10</v>
      </c>
      <c r="E33">
        <v>21</v>
      </c>
      <c r="F33" s="7">
        <f t="shared" si="0"/>
        <v>47.619047619047613</v>
      </c>
    </row>
    <row r="34" spans="1:9" x14ac:dyDescent="0.25">
      <c r="A34" s="13">
        <v>6</v>
      </c>
      <c r="C34">
        <v>5</v>
      </c>
      <c r="E34">
        <v>12</v>
      </c>
      <c r="F34" s="7">
        <f t="shared" si="0"/>
        <v>41.666666666666671</v>
      </c>
    </row>
    <row r="35" spans="1:9" x14ac:dyDescent="0.25">
      <c r="A35" s="13">
        <v>6</v>
      </c>
      <c r="C35">
        <v>6</v>
      </c>
      <c r="E35">
        <v>18</v>
      </c>
      <c r="F35" s="7">
        <f t="shared" si="0"/>
        <v>33.333333333333329</v>
      </c>
    </row>
    <row r="36" spans="1:9" x14ac:dyDescent="0.25">
      <c r="A36" s="13">
        <v>6</v>
      </c>
      <c r="C36">
        <v>12</v>
      </c>
      <c r="E36">
        <v>26</v>
      </c>
      <c r="F36" s="7">
        <f t="shared" si="0"/>
        <v>46.153846153846153</v>
      </c>
    </row>
    <row r="37" spans="1:9" x14ac:dyDescent="0.25">
      <c r="A37" s="13">
        <v>6</v>
      </c>
      <c r="C37">
        <v>16</v>
      </c>
      <c r="E37">
        <v>25</v>
      </c>
      <c r="F37" s="7">
        <f t="shared" si="0"/>
        <v>64</v>
      </c>
    </row>
    <row r="38" spans="1:9" x14ac:dyDescent="0.25">
      <c r="A38" s="13">
        <v>6</v>
      </c>
      <c r="C38">
        <v>9</v>
      </c>
      <c r="E38">
        <v>22</v>
      </c>
      <c r="F38" s="7">
        <f t="shared" si="0"/>
        <v>40.909090909090914</v>
      </c>
    </row>
    <row r="39" spans="1:9" x14ac:dyDescent="0.25">
      <c r="A39" s="13">
        <v>6</v>
      </c>
      <c r="C39">
        <v>7</v>
      </c>
      <c r="E39">
        <v>18</v>
      </c>
      <c r="F39" s="7">
        <f t="shared" si="0"/>
        <v>38.888888888888893</v>
      </c>
      <c r="I39" s="2"/>
    </row>
    <row r="40" spans="1:9" x14ac:dyDescent="0.25">
      <c r="A40" s="13">
        <v>6</v>
      </c>
      <c r="B40" s="13"/>
      <c r="C40" s="13">
        <f>SUM(C30:C39)</f>
        <v>100</v>
      </c>
      <c r="D40" s="13"/>
      <c r="E40" s="13">
        <f>SUM(E30:E39)</f>
        <v>211</v>
      </c>
      <c r="G40" s="9">
        <f>C40/E40*100</f>
        <v>47.393364928909953</v>
      </c>
      <c r="I40" s="15"/>
    </row>
    <row r="41" spans="1:9" x14ac:dyDescent="0.25">
      <c r="B41" s="13"/>
      <c r="C41" s="13"/>
      <c r="D41" s="13"/>
      <c r="E41" s="13"/>
      <c r="F41" s="7"/>
    </row>
    <row r="42" spans="1:9" x14ac:dyDescent="0.25">
      <c r="F42" s="7"/>
    </row>
    <row r="43" spans="1:9" x14ac:dyDescent="0.25">
      <c r="A43" s="13">
        <v>7</v>
      </c>
      <c r="B43" t="s">
        <v>7</v>
      </c>
      <c r="E43" s="13" t="s">
        <v>51</v>
      </c>
      <c r="F43" s="7"/>
    </row>
    <row r="44" spans="1:9" x14ac:dyDescent="0.25">
      <c r="A44" s="13">
        <v>7</v>
      </c>
      <c r="C44">
        <v>3</v>
      </c>
      <c r="E44">
        <v>4</v>
      </c>
      <c r="F44" s="7">
        <f t="shared" si="0"/>
        <v>75</v>
      </c>
    </row>
    <row r="45" spans="1:9" x14ac:dyDescent="0.25">
      <c r="A45" s="13">
        <v>7</v>
      </c>
      <c r="C45">
        <v>3</v>
      </c>
      <c r="E45">
        <v>8</v>
      </c>
      <c r="F45" s="7">
        <f t="shared" si="0"/>
        <v>37.5</v>
      </c>
    </row>
    <row r="46" spans="1:9" x14ac:dyDescent="0.25">
      <c r="A46" s="13">
        <v>7</v>
      </c>
      <c r="C46">
        <v>5</v>
      </c>
      <c r="E46">
        <v>10</v>
      </c>
      <c r="F46" s="7">
        <f t="shared" si="0"/>
        <v>50</v>
      </c>
    </row>
    <row r="47" spans="1:9" x14ac:dyDescent="0.25">
      <c r="A47" s="13">
        <v>7</v>
      </c>
      <c r="C47">
        <v>4</v>
      </c>
      <c r="D47" s="13"/>
      <c r="E47">
        <v>8</v>
      </c>
      <c r="F47" s="7">
        <f t="shared" si="0"/>
        <v>50</v>
      </c>
    </row>
    <row r="48" spans="1:9" x14ac:dyDescent="0.25">
      <c r="A48" s="13">
        <v>7</v>
      </c>
      <c r="C48">
        <v>3</v>
      </c>
      <c r="E48">
        <v>7</v>
      </c>
      <c r="F48" s="7">
        <f t="shared" si="0"/>
        <v>42.857142857142854</v>
      </c>
    </row>
    <row r="49" spans="1:10" x14ac:dyDescent="0.25">
      <c r="A49" s="13">
        <v>7</v>
      </c>
      <c r="C49">
        <v>0</v>
      </c>
      <c r="D49" s="13"/>
      <c r="E49">
        <v>1</v>
      </c>
      <c r="F49" s="7">
        <f t="shared" si="0"/>
        <v>0</v>
      </c>
      <c r="J49" s="6"/>
    </row>
    <row r="50" spans="1:10" x14ac:dyDescent="0.25">
      <c r="A50" s="13">
        <v>7</v>
      </c>
      <c r="C50">
        <v>3</v>
      </c>
      <c r="D50" s="13"/>
      <c r="E50">
        <v>3</v>
      </c>
      <c r="F50" s="7">
        <f t="shared" si="0"/>
        <v>100</v>
      </c>
    </row>
    <row r="51" spans="1:10" x14ac:dyDescent="0.25">
      <c r="A51" s="13">
        <v>7</v>
      </c>
      <c r="C51">
        <v>2</v>
      </c>
      <c r="E51">
        <v>7</v>
      </c>
      <c r="F51" s="7">
        <f t="shared" si="0"/>
        <v>28.571428571428569</v>
      </c>
    </row>
    <row r="52" spans="1:10" x14ac:dyDescent="0.25">
      <c r="A52" s="13">
        <v>7</v>
      </c>
      <c r="C52">
        <f>SUM(C44:C51)</f>
        <v>23</v>
      </c>
      <c r="E52" s="13">
        <f>SUM(E44:E51)</f>
        <v>48</v>
      </c>
      <c r="G52" s="9">
        <f>C52/E52*100</f>
        <v>47.916666666666671</v>
      </c>
      <c r="I52" s="15"/>
    </row>
    <row r="53" spans="1:10" x14ac:dyDescent="0.25">
      <c r="F53" s="7"/>
    </row>
    <row r="54" spans="1:10" x14ac:dyDescent="0.25">
      <c r="A54" s="13">
        <v>7</v>
      </c>
      <c r="B54" t="s">
        <v>8</v>
      </c>
      <c r="E54" s="13" t="s">
        <v>48</v>
      </c>
      <c r="F54" s="7"/>
    </row>
    <row r="55" spans="1:10" x14ac:dyDescent="0.25">
      <c r="A55" s="13">
        <v>7</v>
      </c>
      <c r="C55">
        <v>5</v>
      </c>
      <c r="E55">
        <v>22</v>
      </c>
      <c r="F55" s="7">
        <f t="shared" si="0"/>
        <v>22.727272727272727</v>
      </c>
    </row>
    <row r="56" spans="1:10" x14ac:dyDescent="0.25">
      <c r="A56" s="13">
        <v>7</v>
      </c>
      <c r="C56">
        <v>5</v>
      </c>
      <c r="E56">
        <v>21</v>
      </c>
      <c r="F56" s="7">
        <f t="shared" si="0"/>
        <v>23.809523809523807</v>
      </c>
    </row>
    <row r="57" spans="1:10" x14ac:dyDescent="0.25">
      <c r="A57" s="13">
        <v>7</v>
      </c>
      <c r="C57">
        <v>6</v>
      </c>
      <c r="E57">
        <v>23</v>
      </c>
      <c r="F57" s="7">
        <f t="shared" si="0"/>
        <v>26.086956521739129</v>
      </c>
    </row>
    <row r="58" spans="1:10" x14ac:dyDescent="0.25">
      <c r="A58" s="13">
        <v>7</v>
      </c>
      <c r="C58">
        <v>9</v>
      </c>
      <c r="E58">
        <v>27</v>
      </c>
      <c r="F58" s="7">
        <f t="shared" si="0"/>
        <v>33.333333333333329</v>
      </c>
    </row>
    <row r="59" spans="1:10" x14ac:dyDescent="0.25">
      <c r="A59" s="13">
        <v>7</v>
      </c>
      <c r="C59">
        <v>6</v>
      </c>
      <c r="E59">
        <v>28</v>
      </c>
      <c r="F59" s="7">
        <f t="shared" si="0"/>
        <v>21.428571428571427</v>
      </c>
    </row>
    <row r="60" spans="1:10" x14ac:dyDescent="0.25">
      <c r="A60" s="13">
        <v>7</v>
      </c>
      <c r="C60">
        <v>13</v>
      </c>
      <c r="E60">
        <v>26</v>
      </c>
      <c r="F60" s="7">
        <f t="shared" si="0"/>
        <v>50</v>
      </c>
    </row>
    <row r="61" spans="1:10" x14ac:dyDescent="0.25">
      <c r="A61" s="13">
        <v>7</v>
      </c>
      <c r="C61">
        <v>10</v>
      </c>
      <c r="E61">
        <v>17</v>
      </c>
      <c r="F61" s="7">
        <f t="shared" si="0"/>
        <v>58.82352941176471</v>
      </c>
    </row>
    <row r="62" spans="1:10" x14ac:dyDescent="0.25">
      <c r="A62" s="13">
        <v>7</v>
      </c>
      <c r="C62">
        <v>2</v>
      </c>
      <c r="E62">
        <v>12</v>
      </c>
      <c r="F62" s="7">
        <f t="shared" si="0"/>
        <v>16.666666666666664</v>
      </c>
    </row>
    <row r="63" spans="1:10" x14ac:dyDescent="0.25">
      <c r="A63" s="13">
        <v>7</v>
      </c>
      <c r="C63">
        <v>5</v>
      </c>
      <c r="E63">
        <v>25</v>
      </c>
      <c r="F63" s="7">
        <f t="shared" si="0"/>
        <v>20</v>
      </c>
    </row>
    <row r="64" spans="1:10" x14ac:dyDescent="0.25">
      <c r="A64" s="13">
        <v>7</v>
      </c>
      <c r="C64">
        <v>9</v>
      </c>
      <c r="E64">
        <v>21</v>
      </c>
      <c r="F64" s="7">
        <f t="shared" si="0"/>
        <v>42.857142857142854</v>
      </c>
    </row>
    <row r="65" spans="1:9" x14ac:dyDescent="0.25">
      <c r="A65" s="13">
        <v>7</v>
      </c>
      <c r="B65" s="13"/>
      <c r="C65" s="13">
        <f>SUM(C55:C64)</f>
        <v>70</v>
      </c>
      <c r="D65" s="13"/>
      <c r="E65" s="13">
        <f>SUM(E55:E64)</f>
        <v>222</v>
      </c>
      <c r="G65" s="9">
        <f>C65/E65*100</f>
        <v>31.531531531531531</v>
      </c>
      <c r="I65" s="15"/>
    </row>
    <row r="66" spans="1:9" x14ac:dyDescent="0.25">
      <c r="B66" s="13"/>
      <c r="C66" s="13"/>
      <c r="D66" s="13"/>
      <c r="E66" s="13"/>
      <c r="F66" s="7"/>
    </row>
    <row r="67" spans="1:9" x14ac:dyDescent="0.25">
      <c r="A67" s="13">
        <v>7</v>
      </c>
      <c r="B67" t="s">
        <v>9</v>
      </c>
      <c r="D67" s="13" t="s">
        <v>48</v>
      </c>
      <c r="F67" s="7"/>
    </row>
    <row r="68" spans="1:9" x14ac:dyDescent="0.25">
      <c r="A68" s="13">
        <v>7</v>
      </c>
      <c r="F68" s="7"/>
    </row>
    <row r="69" spans="1:9" x14ac:dyDescent="0.25">
      <c r="A69" s="13">
        <v>7</v>
      </c>
      <c r="C69">
        <v>4</v>
      </c>
      <c r="E69">
        <v>15</v>
      </c>
      <c r="F69" s="7">
        <f t="shared" ref="F69:F132" si="1">C69/E69*100</f>
        <v>26.666666666666668</v>
      </c>
    </row>
    <row r="70" spans="1:9" x14ac:dyDescent="0.25">
      <c r="A70" s="13">
        <v>7</v>
      </c>
      <c r="C70">
        <v>3</v>
      </c>
      <c r="E70">
        <v>13</v>
      </c>
      <c r="F70" s="7">
        <f t="shared" si="1"/>
        <v>23.076923076923077</v>
      </c>
    </row>
    <row r="71" spans="1:9" x14ac:dyDescent="0.25">
      <c r="A71" s="13">
        <v>7</v>
      </c>
      <c r="C71">
        <v>5</v>
      </c>
      <c r="E71">
        <v>14</v>
      </c>
      <c r="F71" s="7">
        <f t="shared" si="1"/>
        <v>35.714285714285715</v>
      </c>
    </row>
    <row r="72" spans="1:9" x14ac:dyDescent="0.25">
      <c r="A72" s="13">
        <v>7</v>
      </c>
      <c r="C72">
        <v>6</v>
      </c>
      <c r="E72">
        <v>14</v>
      </c>
      <c r="F72" s="7">
        <f t="shared" si="1"/>
        <v>42.857142857142854</v>
      </c>
    </row>
    <row r="73" spans="1:9" x14ac:dyDescent="0.25">
      <c r="A73" s="13">
        <v>7</v>
      </c>
      <c r="C73">
        <v>4</v>
      </c>
      <c r="E73">
        <v>15</v>
      </c>
      <c r="F73" s="7">
        <f t="shared" si="1"/>
        <v>26.666666666666668</v>
      </c>
    </row>
    <row r="74" spans="1:9" x14ac:dyDescent="0.25">
      <c r="A74" s="13">
        <v>7</v>
      </c>
      <c r="C74">
        <v>3</v>
      </c>
      <c r="E74">
        <v>13</v>
      </c>
      <c r="F74" s="7">
        <f t="shared" si="1"/>
        <v>23.076923076923077</v>
      </c>
    </row>
    <row r="75" spans="1:9" x14ac:dyDescent="0.25">
      <c r="A75" s="13">
        <v>7</v>
      </c>
      <c r="C75">
        <v>5</v>
      </c>
      <c r="E75">
        <v>24</v>
      </c>
      <c r="F75" s="7">
        <f t="shared" si="1"/>
        <v>20.833333333333336</v>
      </c>
    </row>
    <row r="76" spans="1:9" x14ac:dyDescent="0.25">
      <c r="A76" s="13">
        <v>7</v>
      </c>
      <c r="C76">
        <v>5</v>
      </c>
      <c r="E76">
        <v>18</v>
      </c>
      <c r="F76" s="7">
        <f t="shared" si="1"/>
        <v>27.777777777777779</v>
      </c>
    </row>
    <row r="77" spans="1:9" x14ac:dyDescent="0.25">
      <c r="A77" s="13">
        <v>7</v>
      </c>
      <c r="C77">
        <v>5</v>
      </c>
      <c r="E77">
        <v>14</v>
      </c>
      <c r="F77" s="7">
        <f t="shared" si="1"/>
        <v>35.714285714285715</v>
      </c>
    </row>
    <row r="78" spans="1:9" x14ac:dyDescent="0.25">
      <c r="A78" s="13">
        <v>7</v>
      </c>
      <c r="C78">
        <v>4</v>
      </c>
      <c r="E78">
        <v>20</v>
      </c>
      <c r="F78" s="7">
        <f t="shared" si="1"/>
        <v>20</v>
      </c>
    </row>
    <row r="79" spans="1:9" x14ac:dyDescent="0.25">
      <c r="A79" s="13">
        <v>7</v>
      </c>
      <c r="B79" s="13"/>
      <c r="C79" s="13">
        <f>SUM(C69:C78)</f>
        <v>44</v>
      </c>
      <c r="D79" s="13"/>
      <c r="E79" s="13">
        <f>SUM(E69:E78)</f>
        <v>160</v>
      </c>
      <c r="G79" s="9">
        <f>C79/E79*100</f>
        <v>27.500000000000004</v>
      </c>
      <c r="I79" s="15"/>
    </row>
    <row r="80" spans="1:9" x14ac:dyDescent="0.25">
      <c r="B80" s="13"/>
      <c r="C80" s="13"/>
      <c r="D80" s="13"/>
      <c r="E80" s="13"/>
      <c r="F80" s="7"/>
    </row>
    <row r="81" spans="1:10" x14ac:dyDescent="0.25">
      <c r="B81" s="13"/>
      <c r="C81" s="13"/>
      <c r="D81" s="13"/>
      <c r="E81" s="13"/>
      <c r="F81" s="7"/>
    </row>
    <row r="82" spans="1:10" x14ac:dyDescent="0.25">
      <c r="B82" s="13"/>
      <c r="C82" s="13"/>
      <c r="D82" s="13"/>
      <c r="E82" s="13"/>
      <c r="F82" s="7"/>
    </row>
    <row r="83" spans="1:10" x14ac:dyDescent="0.25">
      <c r="B83" t="s">
        <v>10</v>
      </c>
      <c r="F83" s="7"/>
    </row>
    <row r="84" spans="1:10" x14ac:dyDescent="0.25">
      <c r="A84" s="13">
        <v>8</v>
      </c>
      <c r="B84" t="s">
        <v>11</v>
      </c>
      <c r="D84" s="2"/>
      <c r="E84" s="13" t="s">
        <v>48</v>
      </c>
      <c r="F84" s="7"/>
    </row>
    <row r="85" spans="1:10" x14ac:dyDescent="0.25">
      <c r="A85" s="13">
        <v>8</v>
      </c>
      <c r="F85" s="7"/>
      <c r="I85" s="15"/>
    </row>
    <row r="86" spans="1:10" x14ac:dyDescent="0.25">
      <c r="A86" s="13">
        <v>8</v>
      </c>
      <c r="C86">
        <v>2</v>
      </c>
      <c r="E86">
        <v>8</v>
      </c>
      <c r="F86" s="7">
        <f t="shared" si="1"/>
        <v>25</v>
      </c>
      <c r="J86" s="6"/>
    </row>
    <row r="87" spans="1:10" x14ac:dyDescent="0.25">
      <c r="A87" s="13">
        <v>8</v>
      </c>
      <c r="C87">
        <v>1</v>
      </c>
      <c r="E87">
        <v>10</v>
      </c>
      <c r="F87" s="7">
        <f t="shared" si="1"/>
        <v>10</v>
      </c>
    </row>
    <row r="88" spans="1:10" x14ac:dyDescent="0.25">
      <c r="A88" s="13">
        <v>8</v>
      </c>
      <c r="C88">
        <v>2</v>
      </c>
      <c r="E88">
        <v>6</v>
      </c>
      <c r="F88" s="7">
        <f t="shared" si="1"/>
        <v>33.333333333333329</v>
      </c>
    </row>
    <row r="89" spans="1:10" x14ac:dyDescent="0.25">
      <c r="A89" s="13">
        <v>8</v>
      </c>
      <c r="C89">
        <v>2</v>
      </c>
      <c r="E89">
        <v>10</v>
      </c>
      <c r="F89" s="7">
        <f t="shared" si="1"/>
        <v>20</v>
      </c>
    </row>
    <row r="90" spans="1:10" x14ac:dyDescent="0.25">
      <c r="A90" s="13">
        <v>8</v>
      </c>
      <c r="C90">
        <v>0</v>
      </c>
      <c r="E90">
        <v>6</v>
      </c>
      <c r="F90" s="7">
        <f t="shared" si="1"/>
        <v>0</v>
      </c>
    </row>
    <row r="91" spans="1:10" x14ac:dyDescent="0.25">
      <c r="A91" s="13">
        <v>8</v>
      </c>
      <c r="C91">
        <v>2</v>
      </c>
      <c r="E91">
        <v>4</v>
      </c>
      <c r="F91" s="7">
        <f t="shared" si="1"/>
        <v>50</v>
      </c>
    </row>
    <row r="92" spans="1:10" x14ac:dyDescent="0.25">
      <c r="A92" s="13">
        <v>8</v>
      </c>
      <c r="C92">
        <v>4</v>
      </c>
      <c r="E92">
        <v>10</v>
      </c>
      <c r="F92" s="7">
        <f t="shared" si="1"/>
        <v>40</v>
      </c>
    </row>
    <row r="93" spans="1:10" x14ac:dyDescent="0.25">
      <c r="A93" s="13">
        <v>8</v>
      </c>
      <c r="C93">
        <v>4</v>
      </c>
      <c r="E93">
        <v>8</v>
      </c>
      <c r="F93" s="7">
        <f t="shared" si="1"/>
        <v>50</v>
      </c>
    </row>
    <row r="94" spans="1:10" x14ac:dyDescent="0.25">
      <c r="A94" s="13">
        <v>8</v>
      </c>
      <c r="C94">
        <v>1</v>
      </c>
      <c r="E94">
        <v>8</v>
      </c>
      <c r="F94" s="7">
        <f t="shared" si="1"/>
        <v>12.5</v>
      </c>
      <c r="I94" s="15"/>
    </row>
    <row r="95" spans="1:10" x14ac:dyDescent="0.25">
      <c r="A95" s="13">
        <v>8</v>
      </c>
      <c r="C95">
        <v>2</v>
      </c>
      <c r="E95">
        <v>14</v>
      </c>
      <c r="F95" s="7">
        <f t="shared" si="1"/>
        <v>14.285714285714285</v>
      </c>
    </row>
    <row r="96" spans="1:10" x14ac:dyDescent="0.25">
      <c r="A96" s="13">
        <v>8</v>
      </c>
      <c r="C96">
        <f>SUM(C86:C95)</f>
        <v>20</v>
      </c>
      <c r="E96">
        <f>SUM(E86:E95)</f>
        <v>84</v>
      </c>
      <c r="G96" s="9">
        <f>C96/E96*100</f>
        <v>23.809523809523807</v>
      </c>
    </row>
    <row r="97" spans="1:9" x14ac:dyDescent="0.25">
      <c r="B97" s="13"/>
      <c r="C97" s="13"/>
      <c r="D97" s="13"/>
      <c r="E97" s="13"/>
      <c r="F97" s="7"/>
    </row>
    <row r="98" spans="1:9" x14ac:dyDescent="0.25">
      <c r="E98" s="13" t="s">
        <v>48</v>
      </c>
      <c r="F98" s="7"/>
    </row>
    <row r="99" spans="1:9" x14ac:dyDescent="0.25">
      <c r="A99" s="13">
        <v>8</v>
      </c>
      <c r="B99" t="s">
        <v>12</v>
      </c>
      <c r="C99">
        <v>5</v>
      </c>
      <c r="E99">
        <v>14</v>
      </c>
      <c r="F99" s="7">
        <f t="shared" si="1"/>
        <v>35.714285714285715</v>
      </c>
    </row>
    <row r="100" spans="1:9" x14ac:dyDescent="0.25">
      <c r="A100" s="13">
        <v>8</v>
      </c>
      <c r="C100">
        <v>4</v>
      </c>
      <c r="E100">
        <v>14</v>
      </c>
      <c r="F100" s="7">
        <f t="shared" si="1"/>
        <v>28.571428571428569</v>
      </c>
    </row>
    <row r="101" spans="1:9" x14ac:dyDescent="0.25">
      <c r="A101" s="13">
        <v>8</v>
      </c>
      <c r="C101">
        <v>3</v>
      </c>
      <c r="E101">
        <v>11</v>
      </c>
      <c r="F101" s="7">
        <f t="shared" si="1"/>
        <v>27.27272727272727</v>
      </c>
      <c r="I101" s="15"/>
    </row>
    <row r="102" spans="1:9" x14ac:dyDescent="0.25">
      <c r="A102" s="13">
        <v>8</v>
      </c>
      <c r="C102">
        <v>1</v>
      </c>
      <c r="E102">
        <v>12</v>
      </c>
      <c r="F102" s="7">
        <f t="shared" si="1"/>
        <v>8.3333333333333321</v>
      </c>
    </row>
    <row r="103" spans="1:9" x14ac:dyDescent="0.25">
      <c r="A103" s="13">
        <v>8</v>
      </c>
      <c r="C103">
        <v>4</v>
      </c>
      <c r="E103">
        <v>13</v>
      </c>
      <c r="F103" s="7">
        <f t="shared" si="1"/>
        <v>30.76923076923077</v>
      </c>
    </row>
    <row r="104" spans="1:9" x14ac:dyDescent="0.25">
      <c r="A104" s="13">
        <v>8</v>
      </c>
      <c r="C104">
        <v>1</v>
      </c>
      <c r="E104">
        <v>15</v>
      </c>
      <c r="F104" s="7">
        <f t="shared" si="1"/>
        <v>6.666666666666667</v>
      </c>
    </row>
    <row r="105" spans="1:9" x14ac:dyDescent="0.25">
      <c r="A105" s="13">
        <v>8</v>
      </c>
      <c r="C105">
        <v>4</v>
      </c>
      <c r="E105">
        <v>18</v>
      </c>
      <c r="F105" s="7">
        <f t="shared" si="1"/>
        <v>22.222222222222221</v>
      </c>
    </row>
    <row r="106" spans="1:9" x14ac:dyDescent="0.25">
      <c r="A106" s="13">
        <v>8</v>
      </c>
      <c r="C106">
        <v>2</v>
      </c>
      <c r="E106">
        <v>14</v>
      </c>
      <c r="F106" s="7">
        <f t="shared" si="1"/>
        <v>14.285714285714285</v>
      </c>
    </row>
    <row r="107" spans="1:9" x14ac:dyDescent="0.25">
      <c r="A107" s="13">
        <v>8</v>
      </c>
      <c r="C107">
        <v>6</v>
      </c>
      <c r="E107">
        <v>16</v>
      </c>
      <c r="F107" s="7">
        <f t="shared" si="1"/>
        <v>37.5</v>
      </c>
    </row>
    <row r="108" spans="1:9" x14ac:dyDescent="0.25">
      <c r="A108" s="13">
        <v>8</v>
      </c>
      <c r="C108">
        <v>5</v>
      </c>
      <c r="E108">
        <v>24</v>
      </c>
      <c r="F108" s="7">
        <f t="shared" si="1"/>
        <v>20.833333333333336</v>
      </c>
    </row>
    <row r="109" spans="1:9" x14ac:dyDescent="0.25">
      <c r="A109" s="13">
        <v>8</v>
      </c>
      <c r="C109">
        <f>SUM(C99:C108)</f>
        <v>35</v>
      </c>
      <c r="E109">
        <f>SUM(E99:E108)</f>
        <v>151</v>
      </c>
      <c r="G109" s="9">
        <f>C109/E109*100</f>
        <v>23.178807947019866</v>
      </c>
    </row>
    <row r="110" spans="1:9" x14ac:dyDescent="0.25">
      <c r="B110" s="13"/>
      <c r="C110" s="13"/>
      <c r="D110" s="13"/>
      <c r="E110" s="13"/>
      <c r="F110" s="7"/>
    </row>
    <row r="111" spans="1:9" x14ac:dyDescent="0.25">
      <c r="B111" s="13"/>
      <c r="C111" s="13"/>
      <c r="D111" s="13"/>
      <c r="E111" s="13"/>
      <c r="F111" s="7"/>
    </row>
    <row r="112" spans="1:9" x14ac:dyDescent="0.25">
      <c r="B112" s="13"/>
      <c r="C112" s="13"/>
      <c r="D112" s="13"/>
      <c r="E112" s="13"/>
      <c r="F112" s="7"/>
    </row>
    <row r="113" spans="1:10" x14ac:dyDescent="0.25">
      <c r="D113" s="13" t="s">
        <v>48</v>
      </c>
      <c r="F113" s="7"/>
    </row>
    <row r="114" spans="1:10" x14ac:dyDescent="0.25">
      <c r="A114" s="13">
        <v>8</v>
      </c>
      <c r="B114" t="s">
        <v>9</v>
      </c>
      <c r="C114">
        <v>4</v>
      </c>
      <c r="E114">
        <v>18</v>
      </c>
      <c r="F114" s="7">
        <f t="shared" si="1"/>
        <v>22.222222222222221</v>
      </c>
    </row>
    <row r="115" spans="1:10" x14ac:dyDescent="0.25">
      <c r="A115" s="13">
        <v>8</v>
      </c>
      <c r="C115">
        <v>4</v>
      </c>
      <c r="E115">
        <v>16</v>
      </c>
      <c r="F115" s="7">
        <f t="shared" si="1"/>
        <v>25</v>
      </c>
    </row>
    <row r="116" spans="1:10" x14ac:dyDescent="0.25">
      <c r="A116" s="13">
        <v>8</v>
      </c>
      <c r="C116">
        <v>1</v>
      </c>
      <c r="E116">
        <v>25</v>
      </c>
      <c r="F116" s="7">
        <f t="shared" si="1"/>
        <v>4</v>
      </c>
    </row>
    <row r="117" spans="1:10" x14ac:dyDescent="0.25">
      <c r="A117" s="13">
        <v>8</v>
      </c>
      <c r="C117">
        <v>3</v>
      </c>
      <c r="E117">
        <v>21</v>
      </c>
      <c r="F117" s="7">
        <f t="shared" si="1"/>
        <v>14.285714285714285</v>
      </c>
    </row>
    <row r="118" spans="1:10" x14ac:dyDescent="0.25">
      <c r="A118" s="13">
        <v>8</v>
      </c>
      <c r="C118">
        <v>2</v>
      </c>
      <c r="E118">
        <v>14</v>
      </c>
      <c r="F118" s="7">
        <f t="shared" si="1"/>
        <v>14.285714285714285</v>
      </c>
    </row>
    <row r="119" spans="1:10" x14ac:dyDescent="0.25">
      <c r="A119" s="13">
        <v>8</v>
      </c>
      <c r="C119">
        <v>3</v>
      </c>
      <c r="E119">
        <v>12</v>
      </c>
      <c r="F119" s="7">
        <f t="shared" si="1"/>
        <v>25</v>
      </c>
    </row>
    <row r="120" spans="1:10" x14ac:dyDescent="0.25">
      <c r="A120" s="13">
        <v>8</v>
      </c>
      <c r="C120">
        <v>4</v>
      </c>
      <c r="E120">
        <v>17</v>
      </c>
      <c r="F120" s="7">
        <f t="shared" si="1"/>
        <v>23.52941176470588</v>
      </c>
    </row>
    <row r="121" spans="1:10" x14ac:dyDescent="0.25">
      <c r="A121" s="13">
        <v>8</v>
      </c>
      <c r="C121">
        <v>5</v>
      </c>
      <c r="E121">
        <v>14</v>
      </c>
      <c r="F121" s="7">
        <f t="shared" si="1"/>
        <v>35.714285714285715</v>
      </c>
    </row>
    <row r="122" spans="1:10" x14ac:dyDescent="0.25">
      <c r="A122" s="13">
        <v>8</v>
      </c>
      <c r="C122">
        <v>4</v>
      </c>
      <c r="E122">
        <v>14</v>
      </c>
      <c r="F122" s="7">
        <f t="shared" si="1"/>
        <v>28.571428571428569</v>
      </c>
    </row>
    <row r="123" spans="1:10" x14ac:dyDescent="0.25">
      <c r="A123" s="13">
        <v>8</v>
      </c>
      <c r="C123">
        <v>3</v>
      </c>
      <c r="E123">
        <v>12</v>
      </c>
      <c r="F123" s="7">
        <f t="shared" si="1"/>
        <v>25</v>
      </c>
    </row>
    <row r="124" spans="1:10" x14ac:dyDescent="0.25">
      <c r="A124" s="13">
        <v>8</v>
      </c>
      <c r="B124" s="13"/>
      <c r="C124" s="13">
        <f>SUM(C114:C123)</f>
        <v>33</v>
      </c>
      <c r="D124" s="13"/>
      <c r="E124" s="13">
        <f>SUM(E114:E123)</f>
        <v>163</v>
      </c>
      <c r="G124" s="9">
        <f>C124/E124*100</f>
        <v>20.245398773006134</v>
      </c>
      <c r="I124" s="15"/>
    </row>
    <row r="125" spans="1:10" x14ac:dyDescent="0.25">
      <c r="B125" s="13"/>
      <c r="C125" s="13"/>
      <c r="D125" s="13"/>
      <c r="E125" s="13"/>
      <c r="F125" s="7"/>
      <c r="I125" s="13"/>
      <c r="J125" s="3"/>
    </row>
    <row r="126" spans="1:10" x14ac:dyDescent="0.25">
      <c r="F126" s="7"/>
    </row>
    <row r="127" spans="1:10" x14ac:dyDescent="0.25">
      <c r="F127" s="7"/>
    </row>
    <row r="128" spans="1:10" x14ac:dyDescent="0.25">
      <c r="A128" s="13">
        <v>9</v>
      </c>
      <c r="B128" t="s">
        <v>36</v>
      </c>
      <c r="E128" s="13" t="s">
        <v>48</v>
      </c>
      <c r="F128" s="7"/>
    </row>
    <row r="129" spans="1:9" x14ac:dyDescent="0.25">
      <c r="A129" s="13">
        <v>9</v>
      </c>
      <c r="B129" t="s">
        <v>33</v>
      </c>
      <c r="C129">
        <v>3</v>
      </c>
      <c r="E129">
        <v>3</v>
      </c>
      <c r="F129" s="7">
        <f t="shared" si="1"/>
        <v>100</v>
      </c>
      <c r="I129" s="15"/>
    </row>
    <row r="130" spans="1:9" x14ac:dyDescent="0.25">
      <c r="A130" s="13">
        <v>9</v>
      </c>
      <c r="C130">
        <v>2</v>
      </c>
      <c r="E130">
        <v>4</v>
      </c>
      <c r="F130" s="7">
        <f t="shared" si="1"/>
        <v>50</v>
      </c>
    </row>
    <row r="131" spans="1:9" x14ac:dyDescent="0.25">
      <c r="A131" s="13">
        <v>9</v>
      </c>
      <c r="C131">
        <v>2</v>
      </c>
      <c r="D131" s="13" t="s">
        <v>50</v>
      </c>
      <c r="E131">
        <v>5</v>
      </c>
      <c r="F131" s="7">
        <f t="shared" si="1"/>
        <v>40</v>
      </c>
    </row>
    <row r="132" spans="1:9" x14ac:dyDescent="0.25">
      <c r="A132" s="13">
        <v>9</v>
      </c>
      <c r="C132">
        <v>1</v>
      </c>
      <c r="E132">
        <v>8</v>
      </c>
      <c r="F132" s="7">
        <f t="shared" si="1"/>
        <v>12.5</v>
      </c>
    </row>
    <row r="133" spans="1:9" x14ac:dyDescent="0.25">
      <c r="A133" s="13">
        <v>9</v>
      </c>
      <c r="C133">
        <v>2</v>
      </c>
      <c r="E133">
        <v>5</v>
      </c>
      <c r="F133" s="7">
        <f t="shared" ref="F133:F196" si="2">C133/E133*100</f>
        <v>40</v>
      </c>
    </row>
    <row r="134" spans="1:9" x14ac:dyDescent="0.25">
      <c r="A134" s="13">
        <v>9</v>
      </c>
      <c r="C134">
        <v>2</v>
      </c>
      <c r="D134" s="13" t="s">
        <v>50</v>
      </c>
      <c r="E134">
        <v>5</v>
      </c>
      <c r="F134" s="7">
        <f t="shared" si="2"/>
        <v>40</v>
      </c>
    </row>
    <row r="135" spans="1:9" x14ac:dyDescent="0.25">
      <c r="A135" s="13">
        <v>9</v>
      </c>
      <c r="C135">
        <v>2</v>
      </c>
      <c r="D135" s="13" t="s">
        <v>50</v>
      </c>
      <c r="E135">
        <v>4</v>
      </c>
      <c r="F135" s="7">
        <f t="shared" si="2"/>
        <v>50</v>
      </c>
    </row>
    <row r="136" spans="1:9" x14ac:dyDescent="0.25">
      <c r="A136" s="13">
        <v>9</v>
      </c>
      <c r="C136">
        <v>2</v>
      </c>
      <c r="D136" s="13" t="s">
        <v>50</v>
      </c>
      <c r="E136">
        <v>5</v>
      </c>
      <c r="F136" s="7">
        <f t="shared" si="2"/>
        <v>40</v>
      </c>
    </row>
    <row r="137" spans="1:9" x14ac:dyDescent="0.25">
      <c r="A137" s="13">
        <v>9</v>
      </c>
      <c r="C137">
        <v>2</v>
      </c>
      <c r="E137">
        <v>5</v>
      </c>
      <c r="F137" s="7">
        <f t="shared" si="2"/>
        <v>40</v>
      </c>
    </row>
    <row r="138" spans="1:9" x14ac:dyDescent="0.25">
      <c r="A138" s="13">
        <v>9</v>
      </c>
      <c r="C138">
        <v>1</v>
      </c>
      <c r="E138">
        <v>4</v>
      </c>
      <c r="F138" s="7">
        <f t="shared" si="2"/>
        <v>25</v>
      </c>
    </row>
    <row r="139" spans="1:9" x14ac:dyDescent="0.25">
      <c r="A139" s="13">
        <v>9</v>
      </c>
      <c r="C139">
        <f>SUM(C129:C138)</f>
        <v>19</v>
      </c>
      <c r="E139">
        <f>SUM(E129:E138)</f>
        <v>48</v>
      </c>
      <c r="G139" s="9">
        <f>C139/E139*100</f>
        <v>39.583333333333329</v>
      </c>
    </row>
    <row r="140" spans="1:9" x14ac:dyDescent="0.25">
      <c r="B140" s="13"/>
      <c r="C140" s="13"/>
      <c r="D140" s="13"/>
      <c r="E140" s="13"/>
      <c r="F140" s="7"/>
    </row>
    <row r="141" spans="1:9" x14ac:dyDescent="0.25">
      <c r="E141" s="13" t="s">
        <v>48</v>
      </c>
      <c r="F141" s="7"/>
    </row>
    <row r="142" spans="1:9" x14ac:dyDescent="0.25">
      <c r="A142" s="13">
        <v>9</v>
      </c>
      <c r="B142" t="s">
        <v>19</v>
      </c>
      <c r="C142">
        <v>3</v>
      </c>
      <c r="D142" s="13"/>
      <c r="E142">
        <v>20</v>
      </c>
      <c r="F142" s="7">
        <f t="shared" si="2"/>
        <v>15</v>
      </c>
    </row>
    <row r="143" spans="1:9" x14ac:dyDescent="0.25">
      <c r="A143" s="13">
        <v>9</v>
      </c>
      <c r="C143">
        <v>4</v>
      </c>
      <c r="E143">
        <v>23</v>
      </c>
      <c r="F143" s="7">
        <f t="shared" si="2"/>
        <v>17.391304347826086</v>
      </c>
    </row>
    <row r="144" spans="1:9" x14ac:dyDescent="0.25">
      <c r="A144" s="13">
        <v>9</v>
      </c>
      <c r="C144">
        <v>5</v>
      </c>
      <c r="D144" s="13"/>
      <c r="E144">
        <v>18</v>
      </c>
      <c r="F144" s="7">
        <f t="shared" si="2"/>
        <v>27.777777777777779</v>
      </c>
    </row>
    <row r="145" spans="1:9" x14ac:dyDescent="0.25">
      <c r="A145" s="13">
        <v>9</v>
      </c>
      <c r="C145">
        <v>3</v>
      </c>
      <c r="D145" s="13"/>
      <c r="E145">
        <v>18</v>
      </c>
      <c r="F145" s="7">
        <f t="shared" si="2"/>
        <v>16.666666666666664</v>
      </c>
    </row>
    <row r="146" spans="1:9" x14ac:dyDescent="0.25">
      <c r="A146" s="13">
        <v>9</v>
      </c>
      <c r="C146">
        <v>6</v>
      </c>
      <c r="E146">
        <v>22</v>
      </c>
      <c r="F146" s="7">
        <f t="shared" si="2"/>
        <v>27.27272727272727</v>
      </c>
    </row>
    <row r="147" spans="1:9" x14ac:dyDescent="0.25">
      <c r="A147" s="13">
        <v>9</v>
      </c>
      <c r="C147">
        <v>5</v>
      </c>
      <c r="D147" s="13"/>
      <c r="E147">
        <v>26</v>
      </c>
      <c r="F147" s="7">
        <f t="shared" si="2"/>
        <v>19.230769230769234</v>
      </c>
    </row>
    <row r="148" spans="1:9" x14ac:dyDescent="0.25">
      <c r="A148" s="13">
        <v>9</v>
      </c>
      <c r="C148">
        <v>6</v>
      </c>
      <c r="D148" s="13"/>
      <c r="E148">
        <v>18</v>
      </c>
      <c r="F148" s="7">
        <f t="shared" si="2"/>
        <v>33.333333333333329</v>
      </c>
    </row>
    <row r="149" spans="1:9" x14ac:dyDescent="0.25">
      <c r="A149" s="13">
        <v>9</v>
      </c>
      <c r="C149">
        <v>3</v>
      </c>
      <c r="E149">
        <v>23</v>
      </c>
      <c r="F149" s="7">
        <f t="shared" si="2"/>
        <v>13.043478260869565</v>
      </c>
    </row>
    <row r="150" spans="1:9" x14ac:dyDescent="0.25">
      <c r="A150" s="13">
        <v>9</v>
      </c>
      <c r="C150">
        <v>5</v>
      </c>
      <c r="E150">
        <v>28</v>
      </c>
      <c r="F150" s="7">
        <f t="shared" si="2"/>
        <v>17.857142857142858</v>
      </c>
    </row>
    <row r="151" spans="1:9" x14ac:dyDescent="0.25">
      <c r="A151" s="13">
        <v>9</v>
      </c>
      <c r="C151">
        <v>3</v>
      </c>
      <c r="E151">
        <v>19</v>
      </c>
      <c r="F151" s="7">
        <f t="shared" si="2"/>
        <v>15.789473684210526</v>
      </c>
    </row>
    <row r="152" spans="1:9" x14ac:dyDescent="0.25">
      <c r="A152" s="13">
        <v>9</v>
      </c>
      <c r="B152" s="13"/>
      <c r="C152" s="13">
        <f>SUM(C142:C151)</f>
        <v>43</v>
      </c>
      <c r="D152" s="13"/>
      <c r="E152" s="13">
        <f>SUM(E142:E151)</f>
        <v>215</v>
      </c>
      <c r="G152" s="9">
        <f>C152/E152*100</f>
        <v>20</v>
      </c>
      <c r="I152" s="15"/>
    </row>
    <row r="153" spans="1:9" x14ac:dyDescent="0.25">
      <c r="F153" s="7"/>
    </row>
    <row r="154" spans="1:9" x14ac:dyDescent="0.25">
      <c r="B154" s="13"/>
      <c r="C154" s="13"/>
      <c r="D154" s="13"/>
      <c r="E154" s="13"/>
      <c r="F154" s="7"/>
      <c r="I154" s="13"/>
    </row>
    <row r="155" spans="1:9" x14ac:dyDescent="0.25">
      <c r="B155" s="13"/>
      <c r="C155" s="13"/>
      <c r="D155" s="13"/>
      <c r="E155" s="13"/>
      <c r="F155" s="7"/>
      <c r="I155" s="13"/>
    </row>
    <row r="156" spans="1:9" x14ac:dyDescent="0.25">
      <c r="A156" s="13">
        <v>9</v>
      </c>
      <c r="B156" t="s">
        <v>9</v>
      </c>
      <c r="D156" s="13" t="s">
        <v>48</v>
      </c>
      <c r="F156" s="7"/>
    </row>
    <row r="157" spans="1:9" x14ac:dyDescent="0.25">
      <c r="A157" s="13">
        <v>9</v>
      </c>
      <c r="C157">
        <v>11</v>
      </c>
      <c r="E157">
        <v>40</v>
      </c>
      <c r="F157" s="7">
        <f t="shared" si="2"/>
        <v>27.500000000000004</v>
      </c>
    </row>
    <row r="158" spans="1:9" x14ac:dyDescent="0.25">
      <c r="A158" s="13">
        <v>9</v>
      </c>
      <c r="C158">
        <v>2</v>
      </c>
      <c r="E158">
        <v>30</v>
      </c>
      <c r="F158" s="7">
        <f t="shared" si="2"/>
        <v>6.666666666666667</v>
      </c>
    </row>
    <row r="159" spans="1:9" x14ac:dyDescent="0.25">
      <c r="A159" s="13">
        <v>9</v>
      </c>
      <c r="C159">
        <v>4</v>
      </c>
      <c r="E159">
        <v>24</v>
      </c>
      <c r="F159" s="7">
        <f t="shared" si="2"/>
        <v>16.666666666666664</v>
      </c>
    </row>
    <row r="160" spans="1:9" x14ac:dyDescent="0.25">
      <c r="A160" s="13">
        <v>9</v>
      </c>
      <c r="C160">
        <v>3</v>
      </c>
      <c r="E160">
        <v>17</v>
      </c>
      <c r="F160" s="7">
        <f t="shared" si="2"/>
        <v>17.647058823529413</v>
      </c>
    </row>
    <row r="161" spans="1:9" x14ac:dyDescent="0.25">
      <c r="A161" s="13">
        <v>9</v>
      </c>
      <c r="C161">
        <v>3</v>
      </c>
      <c r="E161">
        <v>19</v>
      </c>
      <c r="F161" s="7">
        <f t="shared" si="2"/>
        <v>15.789473684210526</v>
      </c>
    </row>
    <row r="162" spans="1:9" x14ac:dyDescent="0.25">
      <c r="A162" s="13">
        <v>9</v>
      </c>
      <c r="C162">
        <v>7</v>
      </c>
      <c r="E162">
        <v>21</v>
      </c>
      <c r="F162" s="7">
        <f t="shared" si="2"/>
        <v>33.333333333333329</v>
      </c>
    </row>
    <row r="163" spans="1:9" x14ac:dyDescent="0.25">
      <c r="A163" s="13">
        <v>9</v>
      </c>
      <c r="C163">
        <v>2</v>
      </c>
      <c r="E163">
        <v>16</v>
      </c>
      <c r="F163" s="7">
        <f t="shared" si="2"/>
        <v>12.5</v>
      </c>
    </row>
    <row r="164" spans="1:9" x14ac:dyDescent="0.25">
      <c r="A164" s="13">
        <v>9</v>
      </c>
      <c r="C164">
        <v>3</v>
      </c>
      <c r="E164">
        <v>24</v>
      </c>
      <c r="F164" s="7">
        <f t="shared" si="2"/>
        <v>12.5</v>
      </c>
    </row>
    <row r="165" spans="1:9" x14ac:dyDescent="0.25">
      <c r="A165" s="13">
        <v>9</v>
      </c>
      <c r="C165">
        <v>3</v>
      </c>
      <c r="E165">
        <v>18</v>
      </c>
      <c r="F165" s="7">
        <f t="shared" si="2"/>
        <v>16.666666666666664</v>
      </c>
    </row>
    <row r="166" spans="1:9" x14ac:dyDescent="0.25">
      <c r="A166" s="13">
        <v>9</v>
      </c>
      <c r="C166">
        <v>1</v>
      </c>
      <c r="E166">
        <v>17</v>
      </c>
      <c r="F166" s="7">
        <f t="shared" si="2"/>
        <v>5.8823529411764701</v>
      </c>
    </row>
    <row r="167" spans="1:9" x14ac:dyDescent="0.25">
      <c r="A167" s="13">
        <v>9</v>
      </c>
      <c r="B167" s="13"/>
      <c r="C167" s="13">
        <f>SUM(C157:C166)</f>
        <v>39</v>
      </c>
      <c r="D167" s="13"/>
      <c r="E167" s="13">
        <f>SUM(E157:E166)</f>
        <v>226</v>
      </c>
      <c r="G167" s="9">
        <f>C167/E167*100</f>
        <v>17.256637168141591</v>
      </c>
      <c r="I167" s="15"/>
    </row>
    <row r="168" spans="1:9" x14ac:dyDescent="0.25">
      <c r="B168" s="13"/>
      <c r="C168" s="13"/>
      <c r="D168" s="13"/>
      <c r="E168" s="13"/>
      <c r="F168" s="7"/>
      <c r="I168" s="13"/>
    </row>
    <row r="169" spans="1:9" x14ac:dyDescent="0.25">
      <c r="F169" s="7"/>
    </row>
    <row r="170" spans="1:9" x14ac:dyDescent="0.25">
      <c r="F170" s="7"/>
    </row>
    <row r="171" spans="1:9" x14ac:dyDescent="0.25">
      <c r="E171" s="13" t="s">
        <v>48</v>
      </c>
      <c r="F171" s="7"/>
    </row>
    <row r="172" spans="1:9" x14ac:dyDescent="0.25">
      <c r="A172" s="13">
        <v>10</v>
      </c>
      <c r="B172" t="s">
        <v>46</v>
      </c>
      <c r="C172">
        <v>0</v>
      </c>
      <c r="E172">
        <v>1</v>
      </c>
      <c r="F172" s="7">
        <f t="shared" si="2"/>
        <v>0</v>
      </c>
    </row>
    <row r="173" spans="1:9" x14ac:dyDescent="0.25">
      <c r="A173" s="13">
        <v>10</v>
      </c>
      <c r="B173" t="s">
        <v>29</v>
      </c>
      <c r="C173">
        <v>1</v>
      </c>
      <c r="E173">
        <v>4</v>
      </c>
      <c r="F173" s="7">
        <f t="shared" si="2"/>
        <v>25</v>
      </c>
    </row>
    <row r="174" spans="1:9" x14ac:dyDescent="0.25">
      <c r="A174" s="13">
        <v>10</v>
      </c>
      <c r="C174">
        <v>1</v>
      </c>
      <c r="E174">
        <v>1</v>
      </c>
      <c r="F174" s="7">
        <f t="shared" si="2"/>
        <v>100</v>
      </c>
    </row>
    <row r="175" spans="1:9" x14ac:dyDescent="0.25">
      <c r="A175" s="13">
        <v>10</v>
      </c>
      <c r="C175">
        <v>2</v>
      </c>
      <c r="E175">
        <v>3</v>
      </c>
      <c r="F175" s="7">
        <f t="shared" si="2"/>
        <v>66.666666666666657</v>
      </c>
    </row>
    <row r="176" spans="1:9" x14ac:dyDescent="0.25">
      <c r="A176" s="13">
        <v>10</v>
      </c>
      <c r="C176">
        <v>1</v>
      </c>
      <c r="E176">
        <v>2</v>
      </c>
      <c r="F176" s="7">
        <f t="shared" si="2"/>
        <v>50</v>
      </c>
    </row>
    <row r="177" spans="1:9" x14ac:dyDescent="0.25">
      <c r="A177" s="13">
        <v>10</v>
      </c>
      <c r="C177">
        <v>3</v>
      </c>
      <c r="E177">
        <v>9</v>
      </c>
      <c r="F177" s="7">
        <f t="shared" si="2"/>
        <v>33.333333333333329</v>
      </c>
    </row>
    <row r="178" spans="1:9" x14ac:dyDescent="0.25">
      <c r="A178" s="13">
        <v>10</v>
      </c>
      <c r="C178">
        <v>0</v>
      </c>
      <c r="E178">
        <v>3</v>
      </c>
      <c r="F178" s="7">
        <f t="shared" si="2"/>
        <v>0</v>
      </c>
    </row>
    <row r="179" spans="1:9" x14ac:dyDescent="0.25">
      <c r="A179" s="13">
        <v>10</v>
      </c>
      <c r="C179">
        <v>2</v>
      </c>
      <c r="E179">
        <v>4</v>
      </c>
      <c r="F179" s="7">
        <f t="shared" si="2"/>
        <v>50</v>
      </c>
    </row>
    <row r="180" spans="1:9" x14ac:dyDescent="0.25">
      <c r="A180" s="13">
        <v>10</v>
      </c>
      <c r="C180">
        <v>1</v>
      </c>
      <c r="E180">
        <v>1</v>
      </c>
      <c r="F180" s="7">
        <f t="shared" si="2"/>
        <v>100</v>
      </c>
    </row>
    <row r="181" spans="1:9" x14ac:dyDescent="0.25">
      <c r="A181" s="13">
        <v>10</v>
      </c>
      <c r="C181" s="13">
        <f>SUM(C172:C180)</f>
        <v>11</v>
      </c>
      <c r="D181" s="13"/>
      <c r="E181" s="13">
        <f>SUM(E172:E180)</f>
        <v>28</v>
      </c>
      <c r="G181" s="9">
        <f>C181/E181*100</f>
        <v>39.285714285714285</v>
      </c>
      <c r="I181" s="15"/>
    </row>
    <row r="182" spans="1:9" x14ac:dyDescent="0.25">
      <c r="B182" s="13"/>
      <c r="C182" s="13"/>
      <c r="D182" s="13"/>
      <c r="E182" s="13"/>
      <c r="F182" s="7"/>
    </row>
    <row r="183" spans="1:9" x14ac:dyDescent="0.25">
      <c r="B183" s="13"/>
      <c r="C183" s="13"/>
      <c r="D183" s="13"/>
      <c r="E183" s="13"/>
      <c r="F183" s="7"/>
    </row>
    <row r="184" spans="1:9" x14ac:dyDescent="0.25">
      <c r="B184" s="13"/>
      <c r="C184" s="13"/>
      <c r="D184" s="13"/>
      <c r="E184" s="13"/>
      <c r="F184" s="7"/>
    </row>
    <row r="185" spans="1:9" x14ac:dyDescent="0.25">
      <c r="F185" s="7"/>
    </row>
    <row r="186" spans="1:9" x14ac:dyDescent="0.25">
      <c r="D186" s="13" t="s">
        <v>48</v>
      </c>
      <c r="F186" s="7"/>
    </row>
    <row r="187" spans="1:9" x14ac:dyDescent="0.25">
      <c r="A187" s="13">
        <v>10</v>
      </c>
      <c r="B187" t="s">
        <v>16</v>
      </c>
      <c r="C187">
        <v>8</v>
      </c>
      <c r="E187">
        <v>13</v>
      </c>
      <c r="F187" s="7">
        <f t="shared" si="2"/>
        <v>61.53846153846154</v>
      </c>
    </row>
    <row r="188" spans="1:9" x14ac:dyDescent="0.25">
      <c r="A188" s="13">
        <v>10</v>
      </c>
      <c r="C188">
        <v>9</v>
      </c>
      <c r="E188">
        <v>16</v>
      </c>
      <c r="F188" s="7">
        <f t="shared" si="2"/>
        <v>56.25</v>
      </c>
    </row>
    <row r="189" spans="1:9" x14ac:dyDescent="0.25">
      <c r="A189" s="13">
        <v>10</v>
      </c>
      <c r="C189">
        <v>4</v>
      </c>
      <c r="E189">
        <v>12</v>
      </c>
      <c r="F189" s="7">
        <f t="shared" si="2"/>
        <v>33.333333333333329</v>
      </c>
    </row>
    <row r="190" spans="1:9" x14ac:dyDescent="0.25">
      <c r="A190" s="13">
        <v>10</v>
      </c>
      <c r="C190">
        <v>6</v>
      </c>
      <c r="E190">
        <v>21</v>
      </c>
      <c r="F190" s="7">
        <f t="shared" si="2"/>
        <v>28.571428571428569</v>
      </c>
    </row>
    <row r="191" spans="1:9" x14ac:dyDescent="0.25">
      <c r="A191" s="13">
        <v>10</v>
      </c>
      <c r="C191">
        <v>4</v>
      </c>
      <c r="D191" s="13"/>
      <c r="E191">
        <v>15</v>
      </c>
      <c r="F191" s="7">
        <f t="shared" si="2"/>
        <v>26.666666666666668</v>
      </c>
    </row>
    <row r="192" spans="1:9" x14ac:dyDescent="0.25">
      <c r="A192" s="13">
        <v>10</v>
      </c>
      <c r="C192">
        <v>3</v>
      </c>
      <c r="E192">
        <v>10</v>
      </c>
      <c r="F192" s="7">
        <f t="shared" si="2"/>
        <v>30</v>
      </c>
    </row>
    <row r="193" spans="1:9" x14ac:dyDescent="0.25">
      <c r="A193" s="13">
        <v>10</v>
      </c>
      <c r="C193">
        <v>7</v>
      </c>
      <c r="D193" s="13"/>
      <c r="E193">
        <v>15</v>
      </c>
      <c r="F193" s="7">
        <f t="shared" si="2"/>
        <v>46.666666666666664</v>
      </c>
    </row>
    <row r="194" spans="1:9" x14ac:dyDescent="0.25">
      <c r="A194" s="13">
        <v>10</v>
      </c>
      <c r="C194">
        <v>6</v>
      </c>
      <c r="D194" s="13"/>
      <c r="E194">
        <v>15</v>
      </c>
      <c r="F194" s="7">
        <f t="shared" si="2"/>
        <v>40</v>
      </c>
    </row>
    <row r="195" spans="1:9" x14ac:dyDescent="0.25">
      <c r="A195" s="13">
        <v>10</v>
      </c>
      <c r="C195">
        <v>4</v>
      </c>
      <c r="E195">
        <v>12</v>
      </c>
      <c r="F195" s="7">
        <f t="shared" si="2"/>
        <v>33.333333333333329</v>
      </c>
    </row>
    <row r="196" spans="1:9" x14ac:dyDescent="0.25">
      <c r="A196" s="13">
        <v>10</v>
      </c>
      <c r="C196">
        <v>7</v>
      </c>
      <c r="E196">
        <v>17</v>
      </c>
      <c r="F196" s="7">
        <f t="shared" si="2"/>
        <v>41.17647058823529</v>
      </c>
    </row>
    <row r="197" spans="1:9" x14ac:dyDescent="0.25">
      <c r="A197" s="13">
        <v>10</v>
      </c>
      <c r="C197">
        <f>SUM(C187:C196)</f>
        <v>58</v>
      </c>
      <c r="E197" s="13">
        <f>SUM(E187:E196)</f>
        <v>146</v>
      </c>
      <c r="G197" s="9">
        <f>C197/E197*100</f>
        <v>39.726027397260275</v>
      </c>
      <c r="I197" s="15"/>
    </row>
    <row r="198" spans="1:9" x14ac:dyDescent="0.25">
      <c r="F198" s="7"/>
    </row>
    <row r="199" spans="1:9" x14ac:dyDescent="0.25">
      <c r="D199" s="13" t="s">
        <v>48</v>
      </c>
      <c r="F199" s="7"/>
    </row>
    <row r="200" spans="1:9" x14ac:dyDescent="0.25">
      <c r="A200" s="13">
        <v>10</v>
      </c>
      <c r="B200" t="s">
        <v>9</v>
      </c>
      <c r="C200">
        <v>3</v>
      </c>
      <c r="E200">
        <v>21</v>
      </c>
      <c r="F200" s="7">
        <f t="shared" ref="F200:F209" si="3">C200/E200*100</f>
        <v>14.285714285714285</v>
      </c>
    </row>
    <row r="201" spans="1:9" x14ac:dyDescent="0.25">
      <c r="A201" s="13">
        <v>10</v>
      </c>
      <c r="C201">
        <v>5</v>
      </c>
      <c r="E201">
        <v>14</v>
      </c>
      <c r="F201" s="7">
        <f t="shared" si="3"/>
        <v>35.714285714285715</v>
      </c>
    </row>
    <row r="202" spans="1:9" x14ac:dyDescent="0.25">
      <c r="A202" s="13">
        <v>10</v>
      </c>
      <c r="C202">
        <v>3</v>
      </c>
      <c r="E202">
        <v>21</v>
      </c>
      <c r="F202" s="7">
        <f t="shared" si="3"/>
        <v>14.285714285714285</v>
      </c>
    </row>
    <row r="203" spans="1:9" x14ac:dyDescent="0.25">
      <c r="A203" s="13">
        <v>10</v>
      </c>
      <c r="C203">
        <v>2</v>
      </c>
      <c r="E203">
        <v>17</v>
      </c>
      <c r="F203" s="7">
        <f t="shared" si="3"/>
        <v>11.76470588235294</v>
      </c>
    </row>
    <row r="204" spans="1:9" x14ac:dyDescent="0.25">
      <c r="A204" s="13">
        <v>10</v>
      </c>
      <c r="C204">
        <v>7</v>
      </c>
      <c r="E204">
        <v>18</v>
      </c>
      <c r="F204" s="7">
        <f t="shared" si="3"/>
        <v>38.888888888888893</v>
      </c>
    </row>
    <row r="205" spans="1:9" x14ac:dyDescent="0.25">
      <c r="A205" s="13">
        <v>10</v>
      </c>
      <c r="C205">
        <v>3</v>
      </c>
      <c r="E205">
        <v>19</v>
      </c>
      <c r="F205" s="7">
        <f t="shared" si="3"/>
        <v>15.789473684210526</v>
      </c>
    </row>
    <row r="206" spans="1:9" x14ac:dyDescent="0.25">
      <c r="A206" s="13">
        <v>10</v>
      </c>
      <c r="C206">
        <v>3</v>
      </c>
      <c r="E206">
        <v>13</v>
      </c>
      <c r="F206" s="7">
        <f t="shared" si="3"/>
        <v>23.076923076923077</v>
      </c>
    </row>
    <row r="207" spans="1:9" x14ac:dyDescent="0.25">
      <c r="A207" s="13">
        <v>10</v>
      </c>
      <c r="C207">
        <v>8</v>
      </c>
      <c r="E207">
        <v>25</v>
      </c>
      <c r="F207" s="7">
        <f t="shared" si="3"/>
        <v>32</v>
      </c>
    </row>
    <row r="208" spans="1:9" x14ac:dyDescent="0.25">
      <c r="A208" s="13">
        <v>10</v>
      </c>
      <c r="C208">
        <v>5</v>
      </c>
      <c r="E208">
        <v>25</v>
      </c>
      <c r="F208" s="7">
        <f t="shared" si="3"/>
        <v>20</v>
      </c>
    </row>
    <row r="209" spans="1:9" x14ac:dyDescent="0.25">
      <c r="A209" s="13">
        <v>10</v>
      </c>
      <c r="C209">
        <v>4</v>
      </c>
      <c r="E209">
        <v>18</v>
      </c>
      <c r="F209" s="7">
        <f t="shared" si="3"/>
        <v>22.222222222222221</v>
      </c>
    </row>
    <row r="210" spans="1:9" x14ac:dyDescent="0.25">
      <c r="A210" s="13">
        <v>10</v>
      </c>
      <c r="C210">
        <f>SUM(C200:C209)</f>
        <v>43</v>
      </c>
      <c r="E210" s="13">
        <f>SUM(E200:E209)</f>
        <v>191</v>
      </c>
      <c r="G210" s="9">
        <f>C210/E210*100</f>
        <v>22.513089005235599</v>
      </c>
      <c r="I210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1"/>
  <sheetViews>
    <sheetView topLeftCell="A215" workbookViewId="0">
      <selection activeCell="F201" sqref="F201:F210"/>
    </sheetView>
  </sheetViews>
  <sheetFormatPr baseColWidth="10" defaultRowHeight="15" x14ac:dyDescent="0.25"/>
  <cols>
    <col min="1" max="1" width="11.42578125" style="13"/>
    <col min="6" max="6" width="11.42578125" style="13"/>
    <col min="7" max="7" width="11.42578125" style="15"/>
    <col min="8" max="8" width="11.42578125" style="13"/>
  </cols>
  <sheetData>
    <row r="1" spans="1:10" x14ac:dyDescent="0.25">
      <c r="B1" t="s">
        <v>21</v>
      </c>
    </row>
    <row r="2" spans="1:10" x14ac:dyDescent="0.25">
      <c r="B2" t="s">
        <v>20</v>
      </c>
    </row>
    <row r="3" spans="1:10" x14ac:dyDescent="0.25">
      <c r="B3" t="s">
        <v>1</v>
      </c>
      <c r="E3" t="s">
        <v>2</v>
      </c>
      <c r="F3" s="13" t="s">
        <v>53</v>
      </c>
    </row>
    <row r="4" spans="1:10" x14ac:dyDescent="0.25">
      <c r="A4" s="13">
        <v>11</v>
      </c>
      <c r="B4" t="s">
        <v>22</v>
      </c>
      <c r="E4" s="13" t="s">
        <v>48</v>
      </c>
    </row>
    <row r="5" spans="1:10" x14ac:dyDescent="0.25">
      <c r="A5" s="13">
        <v>11</v>
      </c>
      <c r="C5">
        <v>0</v>
      </c>
      <c r="E5">
        <v>2</v>
      </c>
      <c r="F5" s="7">
        <f>C5/E5*100</f>
        <v>0</v>
      </c>
    </row>
    <row r="6" spans="1:10" x14ac:dyDescent="0.25">
      <c r="A6" s="13">
        <v>11</v>
      </c>
      <c r="C6">
        <v>2</v>
      </c>
      <c r="E6">
        <v>6</v>
      </c>
      <c r="F6" s="7">
        <f t="shared" ref="F6:F69" si="0">C6/E6*100</f>
        <v>33.333333333333329</v>
      </c>
    </row>
    <row r="7" spans="1:10" x14ac:dyDescent="0.25">
      <c r="A7" s="13">
        <v>11</v>
      </c>
      <c r="C7">
        <v>2</v>
      </c>
      <c r="E7">
        <v>5</v>
      </c>
      <c r="F7" s="7">
        <f t="shared" si="0"/>
        <v>40</v>
      </c>
    </row>
    <row r="8" spans="1:10" x14ac:dyDescent="0.25">
      <c r="A8" s="13">
        <v>11</v>
      </c>
      <c r="C8">
        <v>1</v>
      </c>
      <c r="E8">
        <v>6</v>
      </c>
      <c r="F8" s="7">
        <f t="shared" si="0"/>
        <v>16.666666666666664</v>
      </c>
    </row>
    <row r="9" spans="1:10" x14ac:dyDescent="0.25">
      <c r="A9" s="13">
        <v>11</v>
      </c>
      <c r="C9">
        <v>1</v>
      </c>
      <c r="D9" s="13" t="s">
        <v>50</v>
      </c>
      <c r="E9">
        <v>3</v>
      </c>
      <c r="F9" s="7">
        <f t="shared" si="0"/>
        <v>33.333333333333329</v>
      </c>
    </row>
    <row r="10" spans="1:10" x14ac:dyDescent="0.25">
      <c r="A10" s="13">
        <v>11</v>
      </c>
      <c r="C10">
        <v>1</v>
      </c>
      <c r="E10">
        <v>6</v>
      </c>
      <c r="F10" s="7">
        <f t="shared" si="0"/>
        <v>16.666666666666664</v>
      </c>
    </row>
    <row r="11" spans="1:10" x14ac:dyDescent="0.25">
      <c r="A11" s="13">
        <v>11</v>
      </c>
      <c r="C11">
        <v>0</v>
      </c>
      <c r="E11">
        <v>3</v>
      </c>
      <c r="F11" s="7">
        <f t="shared" si="0"/>
        <v>0</v>
      </c>
    </row>
    <row r="12" spans="1:10" x14ac:dyDescent="0.25">
      <c r="A12" s="13">
        <v>11</v>
      </c>
      <c r="C12">
        <v>1</v>
      </c>
      <c r="E12">
        <v>4</v>
      </c>
      <c r="F12" s="7">
        <f t="shared" si="0"/>
        <v>25</v>
      </c>
    </row>
    <row r="13" spans="1:10" x14ac:dyDescent="0.25">
      <c r="A13" s="13">
        <v>11</v>
      </c>
      <c r="C13">
        <v>1</v>
      </c>
      <c r="E13">
        <v>5</v>
      </c>
      <c r="F13" s="7">
        <f t="shared" si="0"/>
        <v>20</v>
      </c>
    </row>
    <row r="14" spans="1:10" x14ac:dyDescent="0.25">
      <c r="A14" s="13">
        <v>11</v>
      </c>
      <c r="C14">
        <f>SUM(C5:C13)</f>
        <v>9</v>
      </c>
      <c r="E14" s="13">
        <f>SUM(E5:E13)</f>
        <v>40</v>
      </c>
      <c r="G14" s="9">
        <f>C14/E14*100</f>
        <v>22.5</v>
      </c>
      <c r="I14" s="15"/>
    </row>
    <row r="15" spans="1:10" x14ac:dyDescent="0.25">
      <c r="F15" s="7"/>
      <c r="J15" s="12"/>
    </row>
    <row r="16" spans="1:10" x14ac:dyDescent="0.25">
      <c r="A16" s="13">
        <v>11</v>
      </c>
      <c r="B16" t="s">
        <v>19</v>
      </c>
      <c r="E16" s="13" t="s">
        <v>48</v>
      </c>
      <c r="F16" s="7"/>
    </row>
    <row r="17" spans="1:9" x14ac:dyDescent="0.25">
      <c r="A17" s="13">
        <v>11</v>
      </c>
      <c r="C17">
        <v>3</v>
      </c>
      <c r="E17">
        <v>12</v>
      </c>
      <c r="F17" s="7">
        <f t="shared" si="0"/>
        <v>25</v>
      </c>
    </row>
    <row r="18" spans="1:9" x14ac:dyDescent="0.25">
      <c r="A18" s="13">
        <v>11</v>
      </c>
      <c r="C18">
        <v>3</v>
      </c>
      <c r="E18">
        <v>15</v>
      </c>
      <c r="F18" s="7">
        <f t="shared" si="0"/>
        <v>20</v>
      </c>
    </row>
    <row r="19" spans="1:9" x14ac:dyDescent="0.25">
      <c r="A19" s="13">
        <v>11</v>
      </c>
      <c r="C19">
        <v>3</v>
      </c>
      <c r="E19">
        <v>15</v>
      </c>
      <c r="F19" s="7">
        <f t="shared" si="0"/>
        <v>20</v>
      </c>
    </row>
    <row r="20" spans="1:9" x14ac:dyDescent="0.25">
      <c r="A20" s="13">
        <v>11</v>
      </c>
      <c r="C20">
        <v>4</v>
      </c>
      <c r="E20">
        <v>28</v>
      </c>
      <c r="F20" s="7">
        <f t="shared" si="0"/>
        <v>14.285714285714285</v>
      </c>
    </row>
    <row r="21" spans="1:9" x14ac:dyDescent="0.25">
      <c r="A21" s="13">
        <v>11</v>
      </c>
      <c r="C21">
        <v>7</v>
      </c>
      <c r="E21">
        <v>21</v>
      </c>
      <c r="F21" s="7">
        <f t="shared" si="0"/>
        <v>33.333333333333329</v>
      </c>
    </row>
    <row r="22" spans="1:9" x14ac:dyDescent="0.25">
      <c r="A22" s="13">
        <v>11</v>
      </c>
      <c r="C22">
        <v>4</v>
      </c>
      <c r="E22">
        <v>17</v>
      </c>
      <c r="F22" s="7">
        <f t="shared" si="0"/>
        <v>23.52941176470588</v>
      </c>
    </row>
    <row r="23" spans="1:9" x14ac:dyDescent="0.25">
      <c r="A23" s="13">
        <v>11</v>
      </c>
      <c r="C23">
        <v>5</v>
      </c>
      <c r="E23">
        <v>15</v>
      </c>
      <c r="F23" s="7">
        <f t="shared" si="0"/>
        <v>33.333333333333329</v>
      </c>
    </row>
    <row r="24" spans="1:9" x14ac:dyDescent="0.25">
      <c r="A24" s="13">
        <v>11</v>
      </c>
      <c r="C24">
        <v>4</v>
      </c>
      <c r="E24">
        <v>13</v>
      </c>
      <c r="F24" s="7">
        <f t="shared" si="0"/>
        <v>30.76923076923077</v>
      </c>
    </row>
    <row r="25" spans="1:9" x14ac:dyDescent="0.25">
      <c r="A25" s="13">
        <v>11</v>
      </c>
      <c r="C25">
        <v>7</v>
      </c>
      <c r="E25">
        <v>15</v>
      </c>
      <c r="F25" s="7">
        <f t="shared" si="0"/>
        <v>46.666666666666664</v>
      </c>
    </row>
    <row r="26" spans="1:9" x14ac:dyDescent="0.25">
      <c r="A26" s="13">
        <v>11</v>
      </c>
      <c r="C26">
        <v>4</v>
      </c>
      <c r="E26">
        <v>12</v>
      </c>
      <c r="F26" s="7">
        <f t="shared" si="0"/>
        <v>33.333333333333329</v>
      </c>
    </row>
    <row r="27" spans="1:9" x14ac:dyDescent="0.25">
      <c r="A27" s="13">
        <v>11</v>
      </c>
      <c r="C27">
        <f>SUM(C17:C26)</f>
        <v>44</v>
      </c>
      <c r="E27" s="13">
        <f>SUM(E17:E26)</f>
        <v>163</v>
      </c>
      <c r="G27" s="9">
        <f>C27/E27*100</f>
        <v>26.993865030674847</v>
      </c>
      <c r="I27" s="15"/>
    </row>
    <row r="28" spans="1:9" x14ac:dyDescent="0.25">
      <c r="B28" s="13"/>
      <c r="C28" s="13"/>
      <c r="D28" s="13"/>
      <c r="E28" s="13"/>
      <c r="F28" s="7"/>
    </row>
    <row r="29" spans="1:9" x14ac:dyDescent="0.25">
      <c r="B29" s="13"/>
      <c r="C29" s="13"/>
      <c r="D29" s="13"/>
      <c r="E29" s="13"/>
      <c r="F29" s="7"/>
    </row>
    <row r="30" spans="1:9" x14ac:dyDescent="0.25">
      <c r="A30" s="13">
        <v>11</v>
      </c>
      <c r="B30" t="s">
        <v>6</v>
      </c>
      <c r="D30" s="13" t="s">
        <v>48</v>
      </c>
      <c r="F30" s="7"/>
    </row>
    <row r="31" spans="1:9" x14ac:dyDescent="0.25">
      <c r="A31" s="13">
        <v>11</v>
      </c>
      <c r="C31">
        <v>1</v>
      </c>
      <c r="E31">
        <v>20</v>
      </c>
      <c r="F31" s="7">
        <f t="shared" si="0"/>
        <v>5</v>
      </c>
    </row>
    <row r="32" spans="1:9" x14ac:dyDescent="0.25">
      <c r="A32" s="13">
        <v>11</v>
      </c>
      <c r="C32">
        <v>3</v>
      </c>
      <c r="E32">
        <v>25</v>
      </c>
      <c r="F32" s="7">
        <f t="shared" si="0"/>
        <v>12</v>
      </c>
    </row>
    <row r="33" spans="1:9" x14ac:dyDescent="0.25">
      <c r="A33" s="13">
        <v>11</v>
      </c>
      <c r="C33">
        <v>3</v>
      </c>
      <c r="E33">
        <v>24</v>
      </c>
      <c r="F33" s="7">
        <f t="shared" si="0"/>
        <v>12.5</v>
      </c>
    </row>
    <row r="34" spans="1:9" x14ac:dyDescent="0.25">
      <c r="A34" s="13">
        <v>11</v>
      </c>
      <c r="C34">
        <v>3</v>
      </c>
      <c r="E34">
        <v>20</v>
      </c>
      <c r="F34" s="7">
        <f t="shared" si="0"/>
        <v>15</v>
      </c>
    </row>
    <row r="35" spans="1:9" x14ac:dyDescent="0.25">
      <c r="A35" s="13">
        <v>11</v>
      </c>
      <c r="C35">
        <v>3</v>
      </c>
      <c r="E35">
        <v>14</v>
      </c>
      <c r="F35" s="7">
        <f t="shared" si="0"/>
        <v>21.428571428571427</v>
      </c>
    </row>
    <row r="36" spans="1:9" x14ac:dyDescent="0.25">
      <c r="A36" s="13">
        <v>11</v>
      </c>
      <c r="C36">
        <v>7</v>
      </c>
      <c r="E36">
        <v>17</v>
      </c>
      <c r="F36" s="7">
        <f t="shared" si="0"/>
        <v>41.17647058823529</v>
      </c>
    </row>
    <row r="37" spans="1:9" x14ac:dyDescent="0.25">
      <c r="A37" s="13">
        <v>11</v>
      </c>
      <c r="C37">
        <v>2</v>
      </c>
      <c r="E37">
        <v>10</v>
      </c>
      <c r="F37" s="7">
        <f t="shared" si="0"/>
        <v>20</v>
      </c>
    </row>
    <row r="38" spans="1:9" x14ac:dyDescent="0.25">
      <c r="A38" s="13">
        <v>11</v>
      </c>
      <c r="C38">
        <v>5</v>
      </c>
      <c r="E38">
        <v>13</v>
      </c>
      <c r="F38" s="7">
        <f t="shared" si="0"/>
        <v>38.461538461538467</v>
      </c>
    </row>
    <row r="39" spans="1:9" x14ac:dyDescent="0.25">
      <c r="A39" s="13">
        <v>11</v>
      </c>
      <c r="C39">
        <v>5</v>
      </c>
      <c r="E39">
        <v>12</v>
      </c>
      <c r="F39" s="7">
        <f t="shared" si="0"/>
        <v>41.666666666666671</v>
      </c>
    </row>
    <row r="40" spans="1:9" x14ac:dyDescent="0.25">
      <c r="A40" s="13">
        <v>11</v>
      </c>
      <c r="C40">
        <v>0</v>
      </c>
      <c r="E40">
        <v>19</v>
      </c>
      <c r="F40" s="7">
        <f t="shared" si="0"/>
        <v>0</v>
      </c>
    </row>
    <row r="41" spans="1:9" x14ac:dyDescent="0.25">
      <c r="A41" s="13">
        <v>11</v>
      </c>
      <c r="B41" s="13"/>
      <c r="C41" s="13">
        <f>SUM(C31:C40)</f>
        <v>32</v>
      </c>
      <c r="D41" s="13"/>
      <c r="E41" s="13">
        <f>SUM(E31:E40)</f>
        <v>174</v>
      </c>
      <c r="G41" s="9">
        <f>C41/E41*100</f>
        <v>18.390804597701148</v>
      </c>
      <c r="I41" s="15"/>
    </row>
    <row r="42" spans="1:9" x14ac:dyDescent="0.25">
      <c r="B42" s="13"/>
      <c r="C42" s="13"/>
      <c r="D42" s="13"/>
      <c r="E42" s="13"/>
      <c r="F42" s="7"/>
    </row>
    <row r="43" spans="1:9" x14ac:dyDescent="0.25">
      <c r="F43" s="7"/>
    </row>
    <row r="44" spans="1:9" x14ac:dyDescent="0.25">
      <c r="F44" s="7"/>
    </row>
    <row r="45" spans="1:9" x14ac:dyDescent="0.25">
      <c r="A45" s="13">
        <v>12</v>
      </c>
      <c r="B45" t="s">
        <v>37</v>
      </c>
      <c r="F45" s="7"/>
    </row>
    <row r="46" spans="1:9" x14ac:dyDescent="0.25">
      <c r="A46" s="13">
        <v>12</v>
      </c>
      <c r="B46" t="s">
        <v>29</v>
      </c>
      <c r="E46" s="13" t="s">
        <v>48</v>
      </c>
      <c r="F46" s="7"/>
    </row>
    <row r="47" spans="1:9" x14ac:dyDescent="0.25">
      <c r="A47" s="13">
        <v>12</v>
      </c>
      <c r="C47">
        <v>3</v>
      </c>
      <c r="E47">
        <v>9</v>
      </c>
      <c r="F47" s="7">
        <f t="shared" si="0"/>
        <v>33.333333333333329</v>
      </c>
    </row>
    <row r="48" spans="1:9" x14ac:dyDescent="0.25">
      <c r="A48" s="13">
        <v>12</v>
      </c>
      <c r="C48">
        <v>3</v>
      </c>
      <c r="E48">
        <v>6</v>
      </c>
      <c r="F48" s="7">
        <f t="shared" si="0"/>
        <v>50</v>
      </c>
    </row>
    <row r="49" spans="1:10" x14ac:dyDescent="0.25">
      <c r="A49" s="13">
        <v>12</v>
      </c>
      <c r="C49">
        <v>1</v>
      </c>
      <c r="E49">
        <v>2</v>
      </c>
      <c r="F49" s="7">
        <f t="shared" si="0"/>
        <v>50</v>
      </c>
    </row>
    <row r="50" spans="1:10" x14ac:dyDescent="0.25">
      <c r="A50" s="13">
        <v>12</v>
      </c>
      <c r="C50">
        <v>2</v>
      </c>
      <c r="E50">
        <v>3</v>
      </c>
      <c r="F50" s="7">
        <f t="shared" si="0"/>
        <v>66.666666666666657</v>
      </c>
    </row>
    <row r="51" spans="1:10" x14ac:dyDescent="0.25">
      <c r="A51" s="13">
        <v>12</v>
      </c>
      <c r="C51">
        <v>5</v>
      </c>
      <c r="D51" s="13" t="s">
        <v>50</v>
      </c>
      <c r="E51">
        <v>8</v>
      </c>
      <c r="F51" s="7">
        <f t="shared" si="0"/>
        <v>62.5</v>
      </c>
    </row>
    <row r="52" spans="1:10" x14ac:dyDescent="0.25">
      <c r="A52" s="13">
        <v>12</v>
      </c>
      <c r="C52">
        <v>1</v>
      </c>
      <c r="E52">
        <v>3</v>
      </c>
      <c r="F52" s="7">
        <f t="shared" si="0"/>
        <v>33.333333333333329</v>
      </c>
      <c r="J52" s="16"/>
    </row>
    <row r="53" spans="1:10" x14ac:dyDescent="0.25">
      <c r="A53" s="13">
        <v>12</v>
      </c>
      <c r="C53">
        <v>3</v>
      </c>
      <c r="E53">
        <v>7</v>
      </c>
      <c r="F53" s="7">
        <f t="shared" si="0"/>
        <v>42.857142857142854</v>
      </c>
      <c r="J53" s="12"/>
    </row>
    <row r="54" spans="1:10" x14ac:dyDescent="0.25">
      <c r="A54" s="13">
        <v>12</v>
      </c>
      <c r="C54">
        <v>1</v>
      </c>
      <c r="D54" s="13" t="s">
        <v>50</v>
      </c>
      <c r="E54">
        <v>2</v>
      </c>
      <c r="F54" s="7">
        <f t="shared" si="0"/>
        <v>50</v>
      </c>
    </row>
    <row r="55" spans="1:10" x14ac:dyDescent="0.25">
      <c r="A55" s="13">
        <v>12</v>
      </c>
      <c r="C55">
        <v>9</v>
      </c>
      <c r="E55">
        <v>13</v>
      </c>
      <c r="F55" s="7">
        <f t="shared" si="0"/>
        <v>69.230769230769226</v>
      </c>
    </row>
    <row r="56" spans="1:10" x14ac:dyDescent="0.25">
      <c r="A56" s="13">
        <v>12</v>
      </c>
      <c r="C56">
        <f>SUM(C47:C55)</f>
        <v>28</v>
      </c>
      <c r="E56" s="13">
        <f>SUM(E47:E55)</f>
        <v>53</v>
      </c>
      <c r="G56" s="9">
        <f>C56/E56*100</f>
        <v>52.830188679245282</v>
      </c>
      <c r="I56" s="15"/>
    </row>
    <row r="57" spans="1:10" x14ac:dyDescent="0.25">
      <c r="F57" s="7"/>
    </row>
    <row r="58" spans="1:10" x14ac:dyDescent="0.25">
      <c r="F58" s="7"/>
    </row>
    <row r="59" spans="1:10" x14ac:dyDescent="0.25">
      <c r="F59" s="7"/>
    </row>
    <row r="60" spans="1:10" x14ac:dyDescent="0.25">
      <c r="F60" s="7"/>
    </row>
    <row r="61" spans="1:10" x14ac:dyDescent="0.25">
      <c r="F61" s="7"/>
    </row>
    <row r="62" spans="1:10" x14ac:dyDescent="0.25">
      <c r="A62" s="13">
        <v>12</v>
      </c>
      <c r="B62" t="s">
        <v>19</v>
      </c>
      <c r="D62" s="13" t="s">
        <v>48</v>
      </c>
      <c r="F62" s="7"/>
    </row>
    <row r="63" spans="1:10" x14ac:dyDescent="0.25">
      <c r="A63" s="13">
        <v>12</v>
      </c>
      <c r="C63">
        <v>7</v>
      </c>
      <c r="E63">
        <v>21</v>
      </c>
      <c r="F63" s="7">
        <f t="shared" si="0"/>
        <v>33.333333333333329</v>
      </c>
    </row>
    <row r="64" spans="1:10" x14ac:dyDescent="0.25">
      <c r="A64" s="13">
        <v>12</v>
      </c>
      <c r="C64">
        <v>6</v>
      </c>
      <c r="E64">
        <v>19</v>
      </c>
      <c r="F64" s="7">
        <f t="shared" si="0"/>
        <v>31.578947368421051</v>
      </c>
    </row>
    <row r="65" spans="1:9" x14ac:dyDescent="0.25">
      <c r="A65" s="13">
        <v>12</v>
      </c>
      <c r="C65">
        <v>10</v>
      </c>
      <c r="E65">
        <v>30</v>
      </c>
      <c r="F65" s="7">
        <f t="shared" si="0"/>
        <v>33.333333333333329</v>
      </c>
    </row>
    <row r="66" spans="1:9" x14ac:dyDescent="0.25">
      <c r="A66" s="13">
        <v>12</v>
      </c>
      <c r="C66">
        <v>7</v>
      </c>
      <c r="E66">
        <v>22</v>
      </c>
      <c r="F66" s="7">
        <f t="shared" si="0"/>
        <v>31.818181818181817</v>
      </c>
    </row>
    <row r="67" spans="1:9" x14ac:dyDescent="0.25">
      <c r="A67" s="13">
        <v>12</v>
      </c>
      <c r="C67">
        <v>5</v>
      </c>
      <c r="E67">
        <v>28</v>
      </c>
      <c r="F67" s="7">
        <f t="shared" si="0"/>
        <v>17.857142857142858</v>
      </c>
    </row>
    <row r="68" spans="1:9" x14ac:dyDescent="0.25">
      <c r="A68" s="13">
        <v>12</v>
      </c>
      <c r="C68">
        <v>4</v>
      </c>
      <c r="E68">
        <v>28</v>
      </c>
      <c r="F68" s="7">
        <f t="shared" si="0"/>
        <v>14.285714285714285</v>
      </c>
    </row>
    <row r="69" spans="1:9" x14ac:dyDescent="0.25">
      <c r="A69" s="13">
        <v>12</v>
      </c>
      <c r="C69">
        <v>1</v>
      </c>
      <c r="E69">
        <v>18</v>
      </c>
      <c r="F69" s="7">
        <f t="shared" si="0"/>
        <v>5.5555555555555554</v>
      </c>
    </row>
    <row r="70" spans="1:9" x14ac:dyDescent="0.25">
      <c r="A70" s="13">
        <v>12</v>
      </c>
      <c r="C70">
        <v>6</v>
      </c>
      <c r="D70" s="13" t="s">
        <v>50</v>
      </c>
      <c r="E70">
        <v>22</v>
      </c>
      <c r="F70" s="7">
        <f t="shared" ref="F70:F129" si="1">C70/E70*100</f>
        <v>27.27272727272727</v>
      </c>
    </row>
    <row r="71" spans="1:9" x14ac:dyDescent="0.25">
      <c r="A71" s="13">
        <v>12</v>
      </c>
      <c r="C71">
        <v>5</v>
      </c>
      <c r="E71">
        <v>23</v>
      </c>
      <c r="F71" s="7">
        <f t="shared" si="1"/>
        <v>21.739130434782609</v>
      </c>
    </row>
    <row r="72" spans="1:9" x14ac:dyDescent="0.25">
      <c r="A72" s="13">
        <v>12</v>
      </c>
      <c r="C72">
        <v>9</v>
      </c>
      <c r="E72">
        <v>29</v>
      </c>
      <c r="F72" s="7">
        <f t="shared" si="1"/>
        <v>31.03448275862069</v>
      </c>
    </row>
    <row r="73" spans="1:9" x14ac:dyDescent="0.25">
      <c r="A73" s="13">
        <v>12</v>
      </c>
      <c r="C73">
        <f>SUM(C63:C72)</f>
        <v>60</v>
      </c>
      <c r="E73" s="13">
        <f>SUM(E63:E72)</f>
        <v>240</v>
      </c>
      <c r="G73" s="9">
        <f>C73/E73*100</f>
        <v>25</v>
      </c>
      <c r="I73" s="15"/>
    </row>
    <row r="74" spans="1:9" x14ac:dyDescent="0.25">
      <c r="B74" s="13"/>
      <c r="C74" s="13"/>
      <c r="D74" s="13"/>
      <c r="E74" s="13"/>
      <c r="F74" s="7"/>
    </row>
    <row r="75" spans="1:9" x14ac:dyDescent="0.25">
      <c r="B75" s="13"/>
      <c r="C75" s="13"/>
      <c r="D75" s="13"/>
      <c r="E75" s="13"/>
      <c r="F75" s="7"/>
    </row>
    <row r="76" spans="1:9" x14ac:dyDescent="0.25">
      <c r="F76" s="7"/>
    </row>
    <row r="77" spans="1:9" x14ac:dyDescent="0.25">
      <c r="A77" s="13">
        <v>12</v>
      </c>
      <c r="B77" t="s">
        <v>6</v>
      </c>
      <c r="D77" s="13" t="s">
        <v>48</v>
      </c>
      <c r="F77" s="7"/>
    </row>
    <row r="78" spans="1:9" x14ac:dyDescent="0.25">
      <c r="A78" s="13">
        <v>12</v>
      </c>
      <c r="C78">
        <v>6</v>
      </c>
      <c r="E78">
        <v>26</v>
      </c>
      <c r="F78" s="7">
        <f t="shared" si="1"/>
        <v>23.076923076923077</v>
      </c>
    </row>
    <row r="79" spans="1:9" x14ac:dyDescent="0.25">
      <c r="A79" s="13">
        <v>12</v>
      </c>
      <c r="C79">
        <v>6</v>
      </c>
      <c r="E79">
        <v>20</v>
      </c>
      <c r="F79" s="7">
        <f t="shared" si="1"/>
        <v>30</v>
      </c>
    </row>
    <row r="80" spans="1:9" x14ac:dyDescent="0.25">
      <c r="A80" s="13">
        <v>12</v>
      </c>
      <c r="C80">
        <v>6</v>
      </c>
      <c r="E80">
        <v>21</v>
      </c>
      <c r="F80" s="7">
        <f t="shared" si="1"/>
        <v>28.571428571428569</v>
      </c>
    </row>
    <row r="81" spans="1:10" x14ac:dyDescent="0.25">
      <c r="A81" s="13">
        <v>12</v>
      </c>
      <c r="C81">
        <v>6</v>
      </c>
      <c r="E81">
        <v>17</v>
      </c>
      <c r="F81" s="7">
        <f t="shared" si="1"/>
        <v>35.294117647058826</v>
      </c>
    </row>
    <row r="82" spans="1:10" x14ac:dyDescent="0.25">
      <c r="A82" s="13">
        <v>12</v>
      </c>
      <c r="C82">
        <v>4</v>
      </c>
      <c r="E82">
        <v>19</v>
      </c>
      <c r="F82" s="7">
        <f t="shared" si="1"/>
        <v>21.052631578947366</v>
      </c>
    </row>
    <row r="83" spans="1:10" x14ac:dyDescent="0.25">
      <c r="A83" s="13">
        <v>12</v>
      </c>
      <c r="C83">
        <v>8</v>
      </c>
      <c r="E83">
        <v>22</v>
      </c>
      <c r="F83" s="7">
        <f t="shared" si="1"/>
        <v>36.363636363636367</v>
      </c>
    </row>
    <row r="84" spans="1:10" x14ac:dyDescent="0.25">
      <c r="A84" s="13">
        <v>12</v>
      </c>
      <c r="C84">
        <v>9</v>
      </c>
      <c r="E84">
        <v>21</v>
      </c>
      <c r="F84" s="7">
        <f t="shared" si="1"/>
        <v>42.857142857142854</v>
      </c>
    </row>
    <row r="85" spans="1:10" x14ac:dyDescent="0.25">
      <c r="A85" s="13">
        <v>12</v>
      </c>
      <c r="C85">
        <v>4</v>
      </c>
      <c r="E85">
        <v>18</v>
      </c>
      <c r="F85" s="7">
        <f t="shared" si="1"/>
        <v>22.222222222222221</v>
      </c>
    </row>
    <row r="86" spans="1:10" x14ac:dyDescent="0.25">
      <c r="A86" s="13">
        <v>12</v>
      </c>
      <c r="C86">
        <v>4</v>
      </c>
      <c r="E86">
        <v>18</v>
      </c>
      <c r="F86" s="7">
        <f t="shared" si="1"/>
        <v>22.222222222222221</v>
      </c>
    </row>
    <row r="87" spans="1:10" x14ac:dyDescent="0.25">
      <c r="A87" s="13">
        <v>12</v>
      </c>
      <c r="C87">
        <v>5</v>
      </c>
      <c r="E87">
        <v>21</v>
      </c>
      <c r="F87" s="7">
        <f t="shared" si="1"/>
        <v>23.809523809523807</v>
      </c>
    </row>
    <row r="88" spans="1:10" x14ac:dyDescent="0.25">
      <c r="A88" s="13">
        <v>12</v>
      </c>
      <c r="B88" s="13"/>
      <c r="C88" s="13">
        <f>SUM(C78:C87)</f>
        <v>58</v>
      </c>
      <c r="D88" s="13"/>
      <c r="E88" s="13">
        <f>SUM(E78:E87)</f>
        <v>203</v>
      </c>
      <c r="G88" s="9">
        <f>C88/E88*100</f>
        <v>28.571428571428569</v>
      </c>
      <c r="I88" s="15"/>
    </row>
    <row r="89" spans="1:10" x14ac:dyDescent="0.25">
      <c r="B89" s="13"/>
      <c r="C89" s="13"/>
      <c r="D89" s="13"/>
      <c r="E89" s="13"/>
      <c r="F89" s="7"/>
    </row>
    <row r="90" spans="1:10" x14ac:dyDescent="0.25">
      <c r="F90" s="7"/>
    </row>
    <row r="91" spans="1:10" x14ac:dyDescent="0.25">
      <c r="F91" s="7"/>
    </row>
    <row r="92" spans="1:10" x14ac:dyDescent="0.25">
      <c r="A92" s="13">
        <v>13</v>
      </c>
      <c r="B92" t="s">
        <v>38</v>
      </c>
      <c r="F92" s="7"/>
    </row>
    <row r="93" spans="1:10" x14ac:dyDescent="0.25">
      <c r="A93" s="13">
        <v>13</v>
      </c>
      <c r="B93" t="s">
        <v>27</v>
      </c>
      <c r="E93" s="13" t="s">
        <v>48</v>
      </c>
      <c r="F93" s="7"/>
    </row>
    <row r="94" spans="1:10" x14ac:dyDescent="0.25">
      <c r="A94" s="13">
        <v>13</v>
      </c>
      <c r="C94">
        <v>1</v>
      </c>
      <c r="E94">
        <v>3</v>
      </c>
      <c r="F94" s="7">
        <f t="shared" si="1"/>
        <v>33.333333333333329</v>
      </c>
    </row>
    <row r="95" spans="1:10" x14ac:dyDescent="0.25">
      <c r="A95" s="13">
        <v>13</v>
      </c>
      <c r="C95">
        <v>0</v>
      </c>
      <c r="E95">
        <v>3</v>
      </c>
      <c r="F95" s="7">
        <f t="shared" si="1"/>
        <v>0</v>
      </c>
    </row>
    <row r="96" spans="1:10" x14ac:dyDescent="0.25">
      <c r="A96" s="13">
        <v>13</v>
      </c>
      <c r="C96">
        <v>1</v>
      </c>
      <c r="E96">
        <v>4</v>
      </c>
      <c r="F96" s="7">
        <f t="shared" si="1"/>
        <v>25</v>
      </c>
      <c r="J96" s="10"/>
    </row>
    <row r="97" spans="1:9" x14ac:dyDescent="0.25">
      <c r="A97" s="13">
        <v>13</v>
      </c>
      <c r="C97">
        <v>1</v>
      </c>
      <c r="E97">
        <v>5</v>
      </c>
      <c r="F97" s="7">
        <f t="shared" si="1"/>
        <v>20</v>
      </c>
    </row>
    <row r="98" spans="1:9" x14ac:dyDescent="0.25">
      <c r="A98" s="13">
        <v>13</v>
      </c>
      <c r="C98">
        <v>1</v>
      </c>
      <c r="E98">
        <v>2</v>
      </c>
      <c r="F98" s="7">
        <f t="shared" si="1"/>
        <v>50</v>
      </c>
    </row>
    <row r="99" spans="1:9" x14ac:dyDescent="0.25">
      <c r="A99" s="13">
        <v>13</v>
      </c>
      <c r="C99">
        <v>0</v>
      </c>
      <c r="E99">
        <v>1</v>
      </c>
      <c r="F99" s="7">
        <f t="shared" si="1"/>
        <v>0</v>
      </c>
    </row>
    <row r="100" spans="1:9" x14ac:dyDescent="0.25">
      <c r="A100" s="13">
        <v>13</v>
      </c>
      <c r="C100">
        <v>0</v>
      </c>
      <c r="D100" s="13" t="s">
        <v>50</v>
      </c>
      <c r="E100">
        <v>5</v>
      </c>
      <c r="F100" s="7">
        <f t="shared" si="1"/>
        <v>0</v>
      </c>
    </row>
    <row r="101" spans="1:9" x14ac:dyDescent="0.25">
      <c r="A101" s="13">
        <v>13</v>
      </c>
      <c r="C101">
        <v>3</v>
      </c>
      <c r="E101">
        <v>3</v>
      </c>
      <c r="F101" s="7">
        <f t="shared" si="1"/>
        <v>100</v>
      </c>
    </row>
    <row r="102" spans="1:9" x14ac:dyDescent="0.25">
      <c r="A102" s="13">
        <v>13</v>
      </c>
      <c r="C102">
        <v>0</v>
      </c>
      <c r="E102">
        <v>2</v>
      </c>
      <c r="F102" s="7">
        <f t="shared" si="1"/>
        <v>0</v>
      </c>
    </row>
    <row r="103" spans="1:9" x14ac:dyDescent="0.25">
      <c r="A103" s="13">
        <v>13</v>
      </c>
      <c r="C103">
        <v>1</v>
      </c>
      <c r="E103">
        <v>3</v>
      </c>
      <c r="F103" s="7">
        <f t="shared" si="1"/>
        <v>33.333333333333329</v>
      </c>
    </row>
    <row r="104" spans="1:9" x14ac:dyDescent="0.25">
      <c r="A104" s="13">
        <v>13</v>
      </c>
      <c r="C104">
        <f>SUM(C94:C103)</f>
        <v>8</v>
      </c>
      <c r="E104">
        <f>SUM(E94:E103)</f>
        <v>31</v>
      </c>
      <c r="G104" s="9">
        <f>C104/E104*100</f>
        <v>25.806451612903224</v>
      </c>
      <c r="I104" s="15"/>
    </row>
    <row r="105" spans="1:9" x14ac:dyDescent="0.25">
      <c r="F105" s="7"/>
    </row>
    <row r="106" spans="1:9" x14ac:dyDescent="0.25">
      <c r="A106" s="13">
        <v>13</v>
      </c>
      <c r="B106" t="s">
        <v>19</v>
      </c>
      <c r="D106" s="13" t="s">
        <v>48</v>
      </c>
      <c r="F106" s="7"/>
    </row>
    <row r="107" spans="1:9" x14ac:dyDescent="0.25">
      <c r="A107" s="13">
        <v>13</v>
      </c>
      <c r="C107">
        <v>13</v>
      </c>
      <c r="E107">
        <v>30</v>
      </c>
      <c r="F107" s="7">
        <f t="shared" si="1"/>
        <v>43.333333333333336</v>
      </c>
    </row>
    <row r="108" spans="1:9" x14ac:dyDescent="0.25">
      <c r="A108" s="13">
        <v>13</v>
      </c>
      <c r="C108">
        <v>11</v>
      </c>
      <c r="E108">
        <v>25</v>
      </c>
      <c r="F108" s="7">
        <f t="shared" si="1"/>
        <v>44</v>
      </c>
    </row>
    <row r="109" spans="1:9" x14ac:dyDescent="0.25">
      <c r="A109" s="13">
        <v>13</v>
      </c>
      <c r="C109">
        <v>12</v>
      </c>
      <c r="E109">
        <v>27</v>
      </c>
      <c r="F109" s="7">
        <f t="shared" si="1"/>
        <v>44.444444444444443</v>
      </c>
    </row>
    <row r="110" spans="1:9" x14ac:dyDescent="0.25">
      <c r="A110" s="13">
        <v>13</v>
      </c>
      <c r="C110">
        <v>6</v>
      </c>
      <c r="E110">
        <v>19</v>
      </c>
      <c r="F110" s="7">
        <f t="shared" si="1"/>
        <v>31.578947368421051</v>
      </c>
    </row>
    <row r="111" spans="1:9" x14ac:dyDescent="0.25">
      <c r="A111" s="13">
        <v>13</v>
      </c>
      <c r="C111">
        <v>10</v>
      </c>
      <c r="E111">
        <v>26</v>
      </c>
      <c r="F111" s="7">
        <f t="shared" si="1"/>
        <v>38.461538461538467</v>
      </c>
    </row>
    <row r="112" spans="1:9" x14ac:dyDescent="0.25">
      <c r="A112" s="13">
        <v>13</v>
      </c>
      <c r="C112">
        <v>5</v>
      </c>
      <c r="E112">
        <v>19</v>
      </c>
      <c r="F112" s="7">
        <f t="shared" si="1"/>
        <v>26.315789473684209</v>
      </c>
    </row>
    <row r="113" spans="1:9" x14ac:dyDescent="0.25">
      <c r="A113" s="13">
        <v>13</v>
      </c>
      <c r="C113">
        <v>11</v>
      </c>
      <c r="E113">
        <v>26</v>
      </c>
      <c r="F113" s="7">
        <f t="shared" si="1"/>
        <v>42.307692307692307</v>
      </c>
    </row>
    <row r="114" spans="1:9" x14ac:dyDescent="0.25">
      <c r="A114" s="13">
        <v>13</v>
      </c>
      <c r="C114">
        <v>10</v>
      </c>
      <c r="E114">
        <v>27</v>
      </c>
      <c r="F114" s="7">
        <f t="shared" si="1"/>
        <v>37.037037037037038</v>
      </c>
    </row>
    <row r="115" spans="1:9" x14ac:dyDescent="0.25">
      <c r="A115" s="13">
        <v>13</v>
      </c>
      <c r="C115">
        <v>5</v>
      </c>
      <c r="E115">
        <v>26</v>
      </c>
      <c r="F115" s="7">
        <f t="shared" si="1"/>
        <v>19.230769230769234</v>
      </c>
    </row>
    <row r="116" spans="1:9" x14ac:dyDescent="0.25">
      <c r="A116" s="13">
        <v>13</v>
      </c>
      <c r="C116">
        <v>6</v>
      </c>
      <c r="E116">
        <v>18</v>
      </c>
      <c r="F116" s="7">
        <f t="shared" si="1"/>
        <v>33.333333333333329</v>
      </c>
    </row>
    <row r="117" spans="1:9" x14ac:dyDescent="0.25">
      <c r="A117" s="13">
        <v>13</v>
      </c>
      <c r="C117">
        <f>SUM(C107:C116)</f>
        <v>89</v>
      </c>
      <c r="E117" s="13">
        <f>SUM(E107:E116)</f>
        <v>243</v>
      </c>
      <c r="G117" s="9">
        <f>C117/E117*100</f>
        <v>36.625514403292179</v>
      </c>
      <c r="I117" s="15"/>
    </row>
    <row r="118" spans="1:9" x14ac:dyDescent="0.25">
      <c r="F118" s="7"/>
    </row>
    <row r="119" spans="1:9" x14ac:dyDescent="0.25">
      <c r="A119" s="13">
        <v>13</v>
      </c>
      <c r="B119" t="s">
        <v>6</v>
      </c>
      <c r="D119" s="13" t="s">
        <v>48</v>
      </c>
      <c r="F119" s="7"/>
    </row>
    <row r="120" spans="1:9" x14ac:dyDescent="0.25">
      <c r="A120" s="13">
        <v>13</v>
      </c>
      <c r="C120">
        <v>3</v>
      </c>
      <c r="E120">
        <v>15</v>
      </c>
      <c r="F120" s="7">
        <f t="shared" si="1"/>
        <v>20</v>
      </c>
    </row>
    <row r="121" spans="1:9" x14ac:dyDescent="0.25">
      <c r="A121" s="13">
        <v>13</v>
      </c>
      <c r="C121">
        <v>1</v>
      </c>
      <c r="E121">
        <v>12</v>
      </c>
      <c r="F121" s="7">
        <f t="shared" si="1"/>
        <v>8.3333333333333321</v>
      </c>
    </row>
    <row r="122" spans="1:9" x14ac:dyDescent="0.25">
      <c r="A122" s="13">
        <v>13</v>
      </c>
      <c r="C122">
        <v>5</v>
      </c>
      <c r="E122">
        <v>21</v>
      </c>
      <c r="F122" s="7">
        <f t="shared" si="1"/>
        <v>23.809523809523807</v>
      </c>
    </row>
    <row r="123" spans="1:9" x14ac:dyDescent="0.25">
      <c r="A123" s="13">
        <v>13</v>
      </c>
      <c r="C123">
        <v>4</v>
      </c>
      <c r="E123">
        <v>26</v>
      </c>
      <c r="F123" s="7">
        <f t="shared" si="1"/>
        <v>15.384615384615385</v>
      </c>
    </row>
    <row r="124" spans="1:9" x14ac:dyDescent="0.25">
      <c r="A124" s="13">
        <v>13</v>
      </c>
      <c r="C124">
        <v>2</v>
      </c>
      <c r="E124">
        <v>16</v>
      </c>
      <c r="F124" s="7">
        <f t="shared" si="1"/>
        <v>12.5</v>
      </c>
    </row>
    <row r="125" spans="1:9" x14ac:dyDescent="0.25">
      <c r="A125" s="13">
        <v>13</v>
      </c>
      <c r="C125">
        <v>2</v>
      </c>
      <c r="E125">
        <v>19</v>
      </c>
      <c r="F125" s="7">
        <f t="shared" si="1"/>
        <v>10.526315789473683</v>
      </c>
    </row>
    <row r="126" spans="1:9" x14ac:dyDescent="0.25">
      <c r="A126" s="13">
        <v>13</v>
      </c>
      <c r="C126">
        <v>4</v>
      </c>
      <c r="E126">
        <v>16</v>
      </c>
      <c r="F126" s="7">
        <f t="shared" si="1"/>
        <v>25</v>
      </c>
    </row>
    <row r="127" spans="1:9" x14ac:dyDescent="0.25">
      <c r="A127" s="13">
        <v>13</v>
      </c>
      <c r="C127">
        <v>5</v>
      </c>
      <c r="E127">
        <v>24</v>
      </c>
      <c r="F127" s="7">
        <f t="shared" si="1"/>
        <v>20.833333333333336</v>
      </c>
    </row>
    <row r="128" spans="1:9" x14ac:dyDescent="0.25">
      <c r="A128" s="13">
        <v>13</v>
      </c>
      <c r="C128">
        <v>2</v>
      </c>
      <c r="E128">
        <v>17</v>
      </c>
      <c r="F128" s="7">
        <f t="shared" si="1"/>
        <v>11.76470588235294</v>
      </c>
    </row>
    <row r="129" spans="1:20" x14ac:dyDescent="0.25">
      <c r="A129" s="13">
        <v>13</v>
      </c>
      <c r="C129">
        <v>3</v>
      </c>
      <c r="E129">
        <v>20</v>
      </c>
      <c r="F129" s="7">
        <f t="shared" si="1"/>
        <v>15</v>
      </c>
    </row>
    <row r="130" spans="1:20" x14ac:dyDescent="0.25">
      <c r="A130" s="13">
        <v>13</v>
      </c>
      <c r="B130" s="13"/>
      <c r="C130" s="13">
        <f>SUM(C120:C129)</f>
        <v>31</v>
      </c>
      <c r="D130" s="13"/>
      <c r="E130" s="13">
        <f>SUM(E120:E129)</f>
        <v>186</v>
      </c>
      <c r="G130" s="9">
        <f>C130/E130*100</f>
        <v>16.666666666666664</v>
      </c>
      <c r="I130" s="15"/>
    </row>
    <row r="131" spans="1:20" x14ac:dyDescent="0.25">
      <c r="B131" s="13"/>
      <c r="C131" s="13"/>
      <c r="D131" s="13"/>
      <c r="E131" s="13"/>
      <c r="F131" s="7"/>
    </row>
    <row r="132" spans="1:20" x14ac:dyDescent="0.25">
      <c r="F132" s="7"/>
    </row>
    <row r="133" spans="1:20" x14ac:dyDescent="0.25">
      <c r="F133" s="7"/>
    </row>
    <row r="134" spans="1:20" x14ac:dyDescent="0.25">
      <c r="A134" s="13">
        <v>14</v>
      </c>
      <c r="B134" t="s">
        <v>39</v>
      </c>
      <c r="D134" s="13" t="s">
        <v>48</v>
      </c>
      <c r="F134" s="7"/>
      <c r="T134">
        <v>9</v>
      </c>
    </row>
    <row r="135" spans="1:20" x14ac:dyDescent="0.25">
      <c r="A135" s="13">
        <v>14</v>
      </c>
      <c r="B135" t="s">
        <v>29</v>
      </c>
      <c r="F135" s="7"/>
      <c r="J135" s="11"/>
    </row>
    <row r="136" spans="1:20" x14ac:dyDescent="0.25">
      <c r="A136" s="13">
        <v>14</v>
      </c>
      <c r="C136">
        <v>3</v>
      </c>
      <c r="E136">
        <v>7</v>
      </c>
      <c r="F136" s="7">
        <f t="shared" ref="F136:F196" si="2">C136/E136*100</f>
        <v>42.857142857142854</v>
      </c>
    </row>
    <row r="137" spans="1:20" x14ac:dyDescent="0.25">
      <c r="A137" s="13">
        <v>14</v>
      </c>
      <c r="C137">
        <v>1</v>
      </c>
      <c r="E137">
        <v>2</v>
      </c>
      <c r="F137" s="7">
        <f t="shared" si="2"/>
        <v>50</v>
      </c>
    </row>
    <row r="138" spans="1:20" x14ac:dyDescent="0.25">
      <c r="A138" s="13">
        <v>14</v>
      </c>
      <c r="C138">
        <v>0</v>
      </c>
      <c r="E138">
        <v>4</v>
      </c>
      <c r="F138" s="7">
        <f t="shared" si="2"/>
        <v>0</v>
      </c>
    </row>
    <row r="139" spans="1:20" x14ac:dyDescent="0.25">
      <c r="A139" s="13">
        <v>14</v>
      </c>
      <c r="C139">
        <v>1</v>
      </c>
      <c r="E139">
        <v>5</v>
      </c>
      <c r="F139" s="7">
        <f t="shared" si="2"/>
        <v>20</v>
      </c>
    </row>
    <row r="140" spans="1:20" x14ac:dyDescent="0.25">
      <c r="A140" s="13">
        <v>14</v>
      </c>
      <c r="C140">
        <v>2</v>
      </c>
      <c r="D140" s="13" t="s">
        <v>50</v>
      </c>
      <c r="E140">
        <v>8</v>
      </c>
      <c r="F140" s="7">
        <f t="shared" si="2"/>
        <v>25</v>
      </c>
    </row>
    <row r="141" spans="1:20" x14ac:dyDescent="0.25">
      <c r="A141" s="13">
        <v>14</v>
      </c>
      <c r="C141">
        <v>2</v>
      </c>
      <c r="D141" s="13" t="s">
        <v>50</v>
      </c>
      <c r="E141">
        <v>4</v>
      </c>
      <c r="F141" s="7">
        <f t="shared" si="2"/>
        <v>50</v>
      </c>
    </row>
    <row r="142" spans="1:20" x14ac:dyDescent="0.25">
      <c r="A142" s="13">
        <v>14</v>
      </c>
      <c r="C142">
        <v>3</v>
      </c>
      <c r="E142">
        <v>9</v>
      </c>
      <c r="F142" s="7">
        <f t="shared" si="2"/>
        <v>33.333333333333329</v>
      </c>
    </row>
    <row r="143" spans="1:20" x14ac:dyDescent="0.25">
      <c r="A143" s="13">
        <v>14</v>
      </c>
      <c r="C143">
        <v>2</v>
      </c>
      <c r="E143">
        <v>9</v>
      </c>
      <c r="F143" s="7">
        <f t="shared" si="2"/>
        <v>22.222222222222221</v>
      </c>
    </row>
    <row r="144" spans="1:20" x14ac:dyDescent="0.25">
      <c r="A144" s="13">
        <v>14</v>
      </c>
      <c r="C144">
        <v>0</v>
      </c>
      <c r="E144">
        <v>5</v>
      </c>
      <c r="F144" s="7">
        <f t="shared" si="2"/>
        <v>0</v>
      </c>
    </row>
    <row r="145" spans="1:9" x14ac:dyDescent="0.25">
      <c r="A145" s="13">
        <v>14</v>
      </c>
      <c r="C145">
        <f>SUM(C136:C144)</f>
        <v>14</v>
      </c>
      <c r="E145">
        <f>SUM(E136:E144)</f>
        <v>53</v>
      </c>
      <c r="G145" s="9">
        <f>C145/E145*100</f>
        <v>26.415094339622641</v>
      </c>
      <c r="I145" s="15"/>
    </row>
    <row r="146" spans="1:9" x14ac:dyDescent="0.25">
      <c r="F146" s="7"/>
    </row>
    <row r="147" spans="1:9" x14ac:dyDescent="0.25">
      <c r="A147" s="13">
        <v>14</v>
      </c>
      <c r="B147" t="s">
        <v>16</v>
      </c>
      <c r="E147" s="13" t="s">
        <v>48</v>
      </c>
      <c r="F147" s="7"/>
    </row>
    <row r="148" spans="1:9" x14ac:dyDescent="0.25">
      <c r="A148" s="13">
        <v>14</v>
      </c>
      <c r="C148">
        <v>9</v>
      </c>
      <c r="E148">
        <v>16</v>
      </c>
      <c r="F148" s="7">
        <f t="shared" si="2"/>
        <v>56.25</v>
      </c>
    </row>
    <row r="149" spans="1:9" x14ac:dyDescent="0.25">
      <c r="A149" s="13">
        <v>14</v>
      </c>
      <c r="C149">
        <v>8</v>
      </c>
      <c r="E149">
        <v>18</v>
      </c>
      <c r="F149" s="7">
        <f t="shared" si="2"/>
        <v>44.444444444444443</v>
      </c>
      <c r="I149" s="13"/>
    </row>
    <row r="150" spans="1:9" x14ac:dyDescent="0.25">
      <c r="A150" s="13">
        <v>14</v>
      </c>
      <c r="C150">
        <v>9</v>
      </c>
      <c r="E150">
        <v>21</v>
      </c>
      <c r="F150" s="7">
        <f t="shared" si="2"/>
        <v>42.857142857142854</v>
      </c>
    </row>
    <row r="151" spans="1:9" x14ac:dyDescent="0.25">
      <c r="A151" s="13">
        <v>14</v>
      </c>
      <c r="C151">
        <v>3</v>
      </c>
      <c r="E151">
        <v>14</v>
      </c>
      <c r="F151" s="7">
        <f t="shared" si="2"/>
        <v>21.428571428571427</v>
      </c>
    </row>
    <row r="152" spans="1:9" x14ac:dyDescent="0.25">
      <c r="A152" s="13">
        <v>14</v>
      </c>
      <c r="C152">
        <v>9</v>
      </c>
      <c r="E152">
        <v>20</v>
      </c>
      <c r="F152" s="7">
        <f t="shared" si="2"/>
        <v>45</v>
      </c>
    </row>
    <row r="153" spans="1:9" x14ac:dyDescent="0.25">
      <c r="A153" s="13">
        <v>14</v>
      </c>
      <c r="C153">
        <v>8</v>
      </c>
      <c r="E153">
        <v>21</v>
      </c>
      <c r="F153" s="7">
        <f t="shared" si="2"/>
        <v>38.095238095238095</v>
      </c>
    </row>
    <row r="154" spans="1:9" x14ac:dyDescent="0.25">
      <c r="A154" s="13">
        <v>14</v>
      </c>
      <c r="C154">
        <v>12</v>
      </c>
      <c r="E154">
        <v>24</v>
      </c>
      <c r="F154" s="7">
        <f t="shared" si="2"/>
        <v>50</v>
      </c>
    </row>
    <row r="155" spans="1:9" x14ac:dyDescent="0.25">
      <c r="A155" s="13">
        <v>14</v>
      </c>
      <c r="C155">
        <v>4</v>
      </c>
      <c r="E155">
        <v>12</v>
      </c>
      <c r="F155" s="7">
        <f t="shared" si="2"/>
        <v>33.333333333333329</v>
      </c>
    </row>
    <row r="156" spans="1:9" x14ac:dyDescent="0.25">
      <c r="A156" s="13">
        <v>14</v>
      </c>
      <c r="C156">
        <v>4</v>
      </c>
      <c r="E156">
        <v>16</v>
      </c>
      <c r="F156" s="7">
        <f t="shared" si="2"/>
        <v>25</v>
      </c>
    </row>
    <row r="157" spans="1:9" x14ac:dyDescent="0.25">
      <c r="A157" s="13">
        <v>14</v>
      </c>
      <c r="C157">
        <v>7</v>
      </c>
      <c r="E157">
        <v>16</v>
      </c>
      <c r="F157" s="7">
        <f t="shared" si="2"/>
        <v>43.75</v>
      </c>
    </row>
    <row r="158" spans="1:9" x14ac:dyDescent="0.25">
      <c r="A158" s="13">
        <v>14</v>
      </c>
      <c r="B158" s="13"/>
      <c r="C158" s="13">
        <f>SUM(C148:C157)</f>
        <v>73</v>
      </c>
      <c r="D158" s="13"/>
      <c r="E158" s="13">
        <f>SUM(E148:E157)</f>
        <v>178</v>
      </c>
      <c r="G158" s="9">
        <f>C158/E158*100</f>
        <v>41.011235955056179</v>
      </c>
      <c r="I158" s="15"/>
    </row>
    <row r="159" spans="1:9" x14ac:dyDescent="0.25">
      <c r="A159" s="13">
        <v>14</v>
      </c>
      <c r="B159" s="13"/>
      <c r="C159" s="13"/>
      <c r="D159" s="13"/>
      <c r="E159" s="13"/>
      <c r="F159" s="7"/>
    </row>
    <row r="160" spans="1:9" x14ac:dyDescent="0.25">
      <c r="A160" s="13">
        <v>14</v>
      </c>
      <c r="F160" s="7"/>
    </row>
    <row r="161" spans="1:10" x14ac:dyDescent="0.25">
      <c r="A161" s="13">
        <v>14</v>
      </c>
      <c r="B161" t="s">
        <v>9</v>
      </c>
      <c r="D161" s="13" t="s">
        <v>48</v>
      </c>
      <c r="F161" s="7"/>
    </row>
    <row r="162" spans="1:10" x14ac:dyDescent="0.25">
      <c r="A162" s="13">
        <v>14</v>
      </c>
      <c r="C162">
        <v>3</v>
      </c>
      <c r="E162">
        <v>17</v>
      </c>
      <c r="F162" s="7">
        <f t="shared" si="2"/>
        <v>17.647058823529413</v>
      </c>
    </row>
    <row r="163" spans="1:10" x14ac:dyDescent="0.25">
      <c r="A163" s="13">
        <v>14</v>
      </c>
      <c r="C163">
        <v>7</v>
      </c>
      <c r="E163">
        <v>18</v>
      </c>
      <c r="F163" s="7">
        <f t="shared" si="2"/>
        <v>38.888888888888893</v>
      </c>
    </row>
    <row r="164" spans="1:10" x14ac:dyDescent="0.25">
      <c r="A164" s="13">
        <v>14</v>
      </c>
      <c r="C164">
        <v>7</v>
      </c>
      <c r="E164">
        <v>16</v>
      </c>
      <c r="F164" s="7">
        <f t="shared" si="2"/>
        <v>43.75</v>
      </c>
    </row>
    <row r="165" spans="1:10" x14ac:dyDescent="0.25">
      <c r="A165" s="13">
        <v>14</v>
      </c>
      <c r="C165">
        <v>6</v>
      </c>
      <c r="E165">
        <v>18</v>
      </c>
      <c r="F165" s="7">
        <f t="shared" si="2"/>
        <v>33.333333333333329</v>
      </c>
    </row>
    <row r="166" spans="1:10" x14ac:dyDescent="0.25">
      <c r="A166" s="13">
        <v>14</v>
      </c>
      <c r="C166">
        <v>5</v>
      </c>
      <c r="E166">
        <v>16</v>
      </c>
      <c r="F166" s="7">
        <f t="shared" si="2"/>
        <v>31.25</v>
      </c>
    </row>
    <row r="167" spans="1:10" x14ac:dyDescent="0.25">
      <c r="A167" s="13">
        <v>14</v>
      </c>
      <c r="C167">
        <v>3</v>
      </c>
      <c r="E167">
        <v>14</v>
      </c>
      <c r="F167" s="7">
        <f t="shared" si="2"/>
        <v>21.428571428571427</v>
      </c>
    </row>
    <row r="168" spans="1:10" x14ac:dyDescent="0.25">
      <c r="A168" s="13">
        <v>14</v>
      </c>
      <c r="C168">
        <v>5</v>
      </c>
      <c r="E168">
        <v>20</v>
      </c>
      <c r="F168" s="7">
        <f t="shared" si="2"/>
        <v>25</v>
      </c>
      <c r="J168" s="11"/>
    </row>
    <row r="169" spans="1:10" x14ac:dyDescent="0.25">
      <c r="A169" s="13">
        <v>14</v>
      </c>
      <c r="C169">
        <v>5</v>
      </c>
      <c r="E169">
        <v>18</v>
      </c>
      <c r="F169" s="7">
        <f t="shared" si="2"/>
        <v>27.777777777777779</v>
      </c>
    </row>
    <row r="170" spans="1:10" x14ac:dyDescent="0.25">
      <c r="A170" s="13">
        <v>14</v>
      </c>
      <c r="C170">
        <v>5</v>
      </c>
      <c r="E170">
        <v>19</v>
      </c>
      <c r="F170" s="7">
        <f t="shared" si="2"/>
        <v>26.315789473684209</v>
      </c>
    </row>
    <row r="171" spans="1:10" x14ac:dyDescent="0.25">
      <c r="A171" s="13">
        <v>14</v>
      </c>
      <c r="C171">
        <v>7</v>
      </c>
      <c r="E171">
        <v>22</v>
      </c>
      <c r="F171" s="7">
        <f t="shared" si="2"/>
        <v>31.818181818181817</v>
      </c>
    </row>
    <row r="172" spans="1:10" x14ac:dyDescent="0.25">
      <c r="A172" s="13">
        <v>14</v>
      </c>
      <c r="B172" s="13"/>
      <c r="C172" s="13">
        <f>SUM(C162:C171)</f>
        <v>53</v>
      </c>
      <c r="D172" s="13"/>
      <c r="E172" s="13">
        <f>SUM(E162:E171)</f>
        <v>178</v>
      </c>
      <c r="G172" s="9">
        <f>C172/E172*100</f>
        <v>29.775280898876407</v>
      </c>
      <c r="I172" s="15"/>
    </row>
    <row r="173" spans="1:10" x14ac:dyDescent="0.25">
      <c r="B173" s="13"/>
      <c r="C173" s="13"/>
      <c r="D173" s="13"/>
      <c r="E173" s="13"/>
      <c r="F173" s="7"/>
    </row>
    <row r="174" spans="1:10" x14ac:dyDescent="0.25">
      <c r="F174" s="7"/>
    </row>
    <row r="175" spans="1:10" x14ac:dyDescent="0.25">
      <c r="F175" s="7"/>
    </row>
    <row r="176" spans="1:10" x14ac:dyDescent="0.25">
      <c r="A176" s="13">
        <v>15</v>
      </c>
      <c r="B176" t="s">
        <v>47</v>
      </c>
      <c r="D176" s="13" t="s">
        <v>48</v>
      </c>
      <c r="F176" s="7"/>
    </row>
    <row r="177" spans="1:9" x14ac:dyDescent="0.25">
      <c r="A177" s="13">
        <v>15</v>
      </c>
      <c r="B177" t="s">
        <v>45</v>
      </c>
      <c r="C177">
        <v>0</v>
      </c>
      <c r="E177">
        <v>3</v>
      </c>
      <c r="F177" s="7">
        <f t="shared" si="2"/>
        <v>0</v>
      </c>
    </row>
    <row r="178" spans="1:9" x14ac:dyDescent="0.25">
      <c r="A178" s="13">
        <v>15</v>
      </c>
      <c r="C178">
        <v>0</v>
      </c>
      <c r="E178">
        <v>3</v>
      </c>
      <c r="F178" s="7">
        <f t="shared" si="2"/>
        <v>0</v>
      </c>
    </row>
    <row r="179" spans="1:9" x14ac:dyDescent="0.25">
      <c r="A179" s="13">
        <v>15</v>
      </c>
      <c r="C179">
        <v>0</v>
      </c>
      <c r="E179">
        <v>3</v>
      </c>
      <c r="F179" s="7">
        <f t="shared" si="2"/>
        <v>0</v>
      </c>
    </row>
    <row r="180" spans="1:9" x14ac:dyDescent="0.25">
      <c r="A180" s="13">
        <v>15</v>
      </c>
      <c r="C180">
        <v>1</v>
      </c>
      <c r="E180">
        <v>1</v>
      </c>
      <c r="F180" s="7">
        <f t="shared" si="2"/>
        <v>100</v>
      </c>
    </row>
    <row r="181" spans="1:9" x14ac:dyDescent="0.25">
      <c r="A181" s="13">
        <v>15</v>
      </c>
      <c r="C181">
        <v>0</v>
      </c>
      <c r="E181">
        <v>2</v>
      </c>
      <c r="F181" s="7">
        <f t="shared" si="2"/>
        <v>0</v>
      </c>
    </row>
    <row r="182" spans="1:9" x14ac:dyDescent="0.25">
      <c r="A182" s="13">
        <v>15</v>
      </c>
      <c r="C182">
        <v>1</v>
      </c>
      <c r="E182">
        <v>1</v>
      </c>
      <c r="F182" s="7">
        <f t="shared" si="2"/>
        <v>100</v>
      </c>
    </row>
    <row r="183" spans="1:9" x14ac:dyDescent="0.25">
      <c r="A183" s="13">
        <v>15</v>
      </c>
      <c r="C183">
        <v>0</v>
      </c>
      <c r="E183">
        <v>3</v>
      </c>
      <c r="F183" s="7">
        <f t="shared" si="2"/>
        <v>0</v>
      </c>
    </row>
    <row r="184" spans="1:9" x14ac:dyDescent="0.25">
      <c r="A184" s="13">
        <v>15</v>
      </c>
      <c r="B184" s="13"/>
      <c r="C184" s="13">
        <f>SUM(C177:C183)</f>
        <v>2</v>
      </c>
      <c r="D184" s="13"/>
      <c r="E184" s="13">
        <f>SUM(E177:E183)</f>
        <v>16</v>
      </c>
      <c r="G184" s="9">
        <f>C184/E184*100</f>
        <v>12.5</v>
      </c>
      <c r="I184" s="15"/>
    </row>
    <row r="185" spans="1:9" x14ac:dyDescent="0.25">
      <c r="A185" s="13">
        <v>15</v>
      </c>
      <c r="B185" s="13"/>
      <c r="C185" s="13"/>
      <c r="D185" s="13"/>
      <c r="E185" s="13"/>
      <c r="F185" s="7"/>
    </row>
    <row r="186" spans="1:9" x14ac:dyDescent="0.25">
      <c r="A186" s="13">
        <v>15</v>
      </c>
      <c r="B186" t="s">
        <v>16</v>
      </c>
      <c r="D186" s="13" t="s">
        <v>48</v>
      </c>
      <c r="F186" s="7"/>
    </row>
    <row r="187" spans="1:9" x14ac:dyDescent="0.25">
      <c r="A187" s="13">
        <v>15</v>
      </c>
      <c r="C187">
        <v>3</v>
      </c>
      <c r="E187">
        <v>12</v>
      </c>
      <c r="F187" s="7">
        <f t="shared" si="2"/>
        <v>25</v>
      </c>
    </row>
    <row r="188" spans="1:9" x14ac:dyDescent="0.25">
      <c r="A188" s="13">
        <v>15</v>
      </c>
      <c r="C188">
        <v>3</v>
      </c>
      <c r="E188">
        <v>14</v>
      </c>
      <c r="F188" s="7">
        <f t="shared" si="2"/>
        <v>21.428571428571427</v>
      </c>
    </row>
    <row r="189" spans="1:9" x14ac:dyDescent="0.25">
      <c r="A189" s="13">
        <v>15</v>
      </c>
      <c r="C189">
        <v>2</v>
      </c>
      <c r="E189">
        <v>9</v>
      </c>
      <c r="F189" s="7">
        <f t="shared" si="2"/>
        <v>22.222222222222221</v>
      </c>
    </row>
    <row r="190" spans="1:9" x14ac:dyDescent="0.25">
      <c r="A190" s="13">
        <v>15</v>
      </c>
      <c r="C190">
        <v>1</v>
      </c>
      <c r="E190">
        <v>17</v>
      </c>
      <c r="F190" s="7">
        <f t="shared" si="2"/>
        <v>5.8823529411764701</v>
      </c>
    </row>
    <row r="191" spans="1:9" x14ac:dyDescent="0.25">
      <c r="A191" s="13">
        <v>15</v>
      </c>
      <c r="C191">
        <v>2</v>
      </c>
      <c r="E191">
        <v>17</v>
      </c>
      <c r="F191" s="7">
        <f t="shared" si="2"/>
        <v>11.76470588235294</v>
      </c>
    </row>
    <row r="192" spans="1:9" x14ac:dyDescent="0.25">
      <c r="A192" s="13">
        <v>15</v>
      </c>
      <c r="C192">
        <v>1</v>
      </c>
      <c r="E192">
        <v>18</v>
      </c>
      <c r="F192" s="7">
        <f t="shared" si="2"/>
        <v>5.5555555555555554</v>
      </c>
    </row>
    <row r="193" spans="1:9" x14ac:dyDescent="0.25">
      <c r="A193" s="13">
        <v>15</v>
      </c>
      <c r="C193">
        <v>3</v>
      </c>
      <c r="E193">
        <v>11</v>
      </c>
      <c r="F193" s="7">
        <f t="shared" si="2"/>
        <v>27.27272727272727</v>
      </c>
    </row>
    <row r="194" spans="1:9" x14ac:dyDescent="0.25">
      <c r="A194" s="13">
        <v>15</v>
      </c>
      <c r="C194">
        <v>6</v>
      </c>
      <c r="E194">
        <v>17</v>
      </c>
      <c r="F194" s="7">
        <f t="shared" si="2"/>
        <v>35.294117647058826</v>
      </c>
    </row>
    <row r="195" spans="1:9" x14ac:dyDescent="0.25">
      <c r="A195" s="13">
        <v>15</v>
      </c>
      <c r="C195">
        <v>2</v>
      </c>
      <c r="E195">
        <v>14</v>
      </c>
      <c r="F195" s="7">
        <f t="shared" si="2"/>
        <v>14.285714285714285</v>
      </c>
    </row>
    <row r="196" spans="1:9" x14ac:dyDescent="0.25">
      <c r="A196" s="13">
        <v>15</v>
      </c>
      <c r="C196">
        <v>2</v>
      </c>
      <c r="E196">
        <v>19</v>
      </c>
      <c r="F196" s="7">
        <f t="shared" si="2"/>
        <v>10.526315789473683</v>
      </c>
    </row>
    <row r="197" spans="1:9" x14ac:dyDescent="0.25">
      <c r="A197" s="13">
        <v>15</v>
      </c>
      <c r="B197" s="13"/>
      <c r="C197" s="13">
        <f>SUM(C187:C196)</f>
        <v>25</v>
      </c>
      <c r="D197" s="13"/>
      <c r="E197" s="13">
        <f>SUM(E187:E196)</f>
        <v>148</v>
      </c>
      <c r="G197" s="9">
        <f>C197/E197*100</f>
        <v>16.891891891891891</v>
      </c>
      <c r="I197" s="15"/>
    </row>
    <row r="198" spans="1:9" x14ac:dyDescent="0.25">
      <c r="A198" s="13">
        <v>15</v>
      </c>
      <c r="B198" s="13"/>
      <c r="C198" s="13"/>
      <c r="D198" s="13"/>
      <c r="E198" s="13"/>
      <c r="F198" s="7"/>
    </row>
    <row r="199" spans="1:9" x14ac:dyDescent="0.25">
      <c r="A199" s="13">
        <v>15</v>
      </c>
      <c r="F199" s="7"/>
    </row>
    <row r="200" spans="1:9" x14ac:dyDescent="0.25">
      <c r="A200" s="13">
        <v>15</v>
      </c>
      <c r="B200" t="s">
        <v>9</v>
      </c>
      <c r="D200" s="13" t="s">
        <v>48</v>
      </c>
      <c r="F200" s="7"/>
    </row>
    <row r="201" spans="1:9" x14ac:dyDescent="0.25">
      <c r="A201" s="13">
        <v>15</v>
      </c>
      <c r="C201">
        <v>2</v>
      </c>
      <c r="E201">
        <v>17</v>
      </c>
      <c r="F201" s="7">
        <f t="shared" ref="F201:F210" si="3">C201/E201*100</f>
        <v>11.76470588235294</v>
      </c>
    </row>
    <row r="202" spans="1:9" x14ac:dyDescent="0.25">
      <c r="A202" s="13">
        <v>15</v>
      </c>
      <c r="C202">
        <v>2</v>
      </c>
      <c r="E202">
        <v>10</v>
      </c>
      <c r="F202" s="7">
        <f t="shared" si="3"/>
        <v>20</v>
      </c>
    </row>
    <row r="203" spans="1:9" x14ac:dyDescent="0.25">
      <c r="A203" s="13">
        <v>15</v>
      </c>
      <c r="C203">
        <v>1</v>
      </c>
      <c r="E203">
        <v>15</v>
      </c>
      <c r="F203" s="7">
        <f t="shared" si="3"/>
        <v>6.666666666666667</v>
      </c>
    </row>
    <row r="204" spans="1:9" x14ac:dyDescent="0.25">
      <c r="A204" s="13">
        <v>15</v>
      </c>
      <c r="C204">
        <v>4</v>
      </c>
      <c r="E204">
        <v>17</v>
      </c>
      <c r="F204" s="7">
        <f t="shared" si="3"/>
        <v>23.52941176470588</v>
      </c>
    </row>
    <row r="205" spans="1:9" x14ac:dyDescent="0.25">
      <c r="A205" s="13">
        <v>15</v>
      </c>
      <c r="C205">
        <v>3</v>
      </c>
      <c r="E205">
        <v>19</v>
      </c>
      <c r="F205" s="7">
        <f t="shared" si="3"/>
        <v>15.789473684210526</v>
      </c>
    </row>
    <row r="206" spans="1:9" x14ac:dyDescent="0.25">
      <c r="A206" s="13">
        <v>15</v>
      </c>
      <c r="C206">
        <v>1</v>
      </c>
      <c r="E206">
        <v>27</v>
      </c>
      <c r="F206" s="7">
        <f t="shared" si="3"/>
        <v>3.7037037037037033</v>
      </c>
    </row>
    <row r="207" spans="1:9" x14ac:dyDescent="0.25">
      <c r="A207" s="13">
        <v>15</v>
      </c>
      <c r="C207">
        <v>2</v>
      </c>
      <c r="E207">
        <v>22</v>
      </c>
      <c r="F207" s="7">
        <f t="shared" si="3"/>
        <v>9.0909090909090917</v>
      </c>
    </row>
    <row r="208" spans="1:9" x14ac:dyDescent="0.25">
      <c r="A208" s="13">
        <v>15</v>
      </c>
      <c r="C208">
        <v>3</v>
      </c>
      <c r="E208">
        <v>26</v>
      </c>
      <c r="F208" s="7">
        <f t="shared" si="3"/>
        <v>11.538461538461538</v>
      </c>
    </row>
    <row r="209" spans="1:9" x14ac:dyDescent="0.25">
      <c r="A209" s="13">
        <v>15</v>
      </c>
      <c r="C209">
        <v>3</v>
      </c>
      <c r="E209">
        <v>20</v>
      </c>
      <c r="F209" s="7">
        <f t="shared" si="3"/>
        <v>15</v>
      </c>
    </row>
    <row r="210" spans="1:9" x14ac:dyDescent="0.25">
      <c r="A210" s="13">
        <v>15</v>
      </c>
      <c r="C210">
        <v>4</v>
      </c>
      <c r="E210">
        <v>16</v>
      </c>
      <c r="F210" s="7">
        <f t="shared" si="3"/>
        <v>25</v>
      </c>
    </row>
    <row r="211" spans="1:9" x14ac:dyDescent="0.25">
      <c r="A211" s="13">
        <v>15</v>
      </c>
      <c r="C211">
        <f>SUM(C201:C210)</f>
        <v>25</v>
      </c>
      <c r="E211" s="13">
        <f>SUM(E201:E210)</f>
        <v>189</v>
      </c>
      <c r="G211" s="9">
        <f>C211/E211*100</f>
        <v>13.227513227513226</v>
      </c>
      <c r="I211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opLeftCell="A201" workbookViewId="0">
      <selection activeCell="J211" sqref="J211"/>
    </sheetView>
  </sheetViews>
  <sheetFormatPr baseColWidth="10" defaultRowHeight="15" x14ac:dyDescent="0.25"/>
  <cols>
    <col min="1" max="1" width="11.42578125" style="13"/>
    <col min="6" max="6" width="12.5703125" style="13" bestFit="1" customWidth="1"/>
    <col min="7" max="7" width="11.42578125" style="15"/>
  </cols>
  <sheetData>
    <row r="1" spans="1:7" x14ac:dyDescent="0.25">
      <c r="B1" t="s">
        <v>17</v>
      </c>
    </row>
    <row r="2" spans="1:7" x14ac:dyDescent="0.25">
      <c r="B2" t="s">
        <v>20</v>
      </c>
    </row>
    <row r="3" spans="1:7" x14ac:dyDescent="0.25">
      <c r="C3" t="s">
        <v>1</v>
      </c>
      <c r="E3" t="s">
        <v>2</v>
      </c>
      <c r="F3" s="13" t="s">
        <v>53</v>
      </c>
    </row>
    <row r="4" spans="1:7" x14ac:dyDescent="0.25">
      <c r="A4" s="13">
        <v>16</v>
      </c>
      <c r="B4" t="s">
        <v>18</v>
      </c>
      <c r="E4" s="13" t="s">
        <v>48</v>
      </c>
    </row>
    <row r="5" spans="1:7" x14ac:dyDescent="0.25">
      <c r="A5" s="13">
        <v>16</v>
      </c>
      <c r="C5">
        <v>4</v>
      </c>
      <c r="E5">
        <v>4</v>
      </c>
      <c r="F5" s="7">
        <f>C5*100/E5</f>
        <v>100</v>
      </c>
    </row>
    <row r="6" spans="1:7" x14ac:dyDescent="0.25">
      <c r="A6" s="13">
        <v>16</v>
      </c>
      <c r="C6">
        <v>1</v>
      </c>
      <c r="E6">
        <v>4</v>
      </c>
      <c r="F6" s="7">
        <f t="shared" ref="F6:F69" si="0">C6*100/E6</f>
        <v>25</v>
      </c>
    </row>
    <row r="7" spans="1:7" x14ac:dyDescent="0.25">
      <c r="A7" s="13">
        <v>16</v>
      </c>
      <c r="C7">
        <v>1</v>
      </c>
      <c r="E7">
        <v>2</v>
      </c>
      <c r="F7" s="7">
        <f t="shared" si="0"/>
        <v>50</v>
      </c>
    </row>
    <row r="8" spans="1:7" x14ac:dyDescent="0.25">
      <c r="A8" s="13">
        <v>16</v>
      </c>
      <c r="C8">
        <v>1</v>
      </c>
      <c r="E8">
        <v>4</v>
      </c>
      <c r="F8" s="7">
        <f t="shared" si="0"/>
        <v>25</v>
      </c>
    </row>
    <row r="9" spans="1:7" x14ac:dyDescent="0.25">
      <c r="A9" s="13">
        <v>16</v>
      </c>
      <c r="C9">
        <v>2</v>
      </c>
      <c r="E9">
        <v>6</v>
      </c>
      <c r="F9" s="7">
        <f t="shared" si="0"/>
        <v>33.333333333333336</v>
      </c>
    </row>
    <row r="10" spans="1:7" x14ac:dyDescent="0.25">
      <c r="A10" s="13">
        <v>16</v>
      </c>
      <c r="C10">
        <v>1</v>
      </c>
      <c r="E10">
        <v>2</v>
      </c>
      <c r="F10" s="7">
        <f t="shared" si="0"/>
        <v>50</v>
      </c>
    </row>
    <row r="11" spans="1:7" x14ac:dyDescent="0.25">
      <c r="A11" s="13">
        <v>16</v>
      </c>
      <c r="C11">
        <v>3</v>
      </c>
      <c r="E11">
        <v>6</v>
      </c>
      <c r="F11" s="7">
        <f t="shared" si="0"/>
        <v>50</v>
      </c>
    </row>
    <row r="12" spans="1:7" x14ac:dyDescent="0.25">
      <c r="A12" s="13">
        <v>16</v>
      </c>
      <c r="C12">
        <v>0</v>
      </c>
      <c r="E12">
        <v>3</v>
      </c>
      <c r="F12" s="7">
        <f t="shared" si="0"/>
        <v>0</v>
      </c>
    </row>
    <row r="13" spans="1:7" x14ac:dyDescent="0.25">
      <c r="A13" s="13">
        <v>16</v>
      </c>
      <c r="C13">
        <v>2</v>
      </c>
      <c r="E13">
        <v>11</v>
      </c>
      <c r="F13" s="7">
        <f t="shared" si="0"/>
        <v>18.181818181818183</v>
      </c>
    </row>
    <row r="14" spans="1:7" x14ac:dyDescent="0.25">
      <c r="A14" s="13">
        <v>16</v>
      </c>
      <c r="C14">
        <v>3</v>
      </c>
      <c r="E14">
        <v>6</v>
      </c>
      <c r="F14" s="7">
        <f t="shared" si="0"/>
        <v>50</v>
      </c>
    </row>
    <row r="15" spans="1:7" x14ac:dyDescent="0.25">
      <c r="A15" s="13">
        <v>16</v>
      </c>
      <c r="C15">
        <f>SUM(C5:C14)</f>
        <v>18</v>
      </c>
      <c r="E15">
        <f>SUM(E5:E14)</f>
        <v>48</v>
      </c>
      <c r="G15" s="9">
        <f>C15*100/E15</f>
        <v>37.5</v>
      </c>
    </row>
    <row r="16" spans="1:7" x14ac:dyDescent="0.25">
      <c r="B16" s="13"/>
      <c r="C16" s="13"/>
      <c r="D16" s="13"/>
      <c r="E16" s="13"/>
      <c r="F16" s="7"/>
    </row>
    <row r="17" spans="1:7" x14ac:dyDescent="0.25">
      <c r="F17" s="7"/>
    </row>
    <row r="18" spans="1:7" x14ac:dyDescent="0.25">
      <c r="A18" s="13">
        <v>16</v>
      </c>
      <c r="B18" t="s">
        <v>19</v>
      </c>
      <c r="C18" s="2"/>
      <c r="D18" s="13" t="s">
        <v>48</v>
      </c>
      <c r="F18" s="7"/>
    </row>
    <row r="19" spans="1:7" x14ac:dyDescent="0.25">
      <c r="A19" s="13">
        <v>16</v>
      </c>
      <c r="C19">
        <v>13</v>
      </c>
      <c r="E19">
        <v>30</v>
      </c>
      <c r="F19" s="7">
        <f t="shared" si="0"/>
        <v>43.333333333333336</v>
      </c>
    </row>
    <row r="20" spans="1:7" x14ac:dyDescent="0.25">
      <c r="A20" s="13">
        <v>16</v>
      </c>
      <c r="C20">
        <v>15</v>
      </c>
      <c r="E20" s="4">
        <v>25</v>
      </c>
      <c r="F20" s="7">
        <f t="shared" si="0"/>
        <v>60</v>
      </c>
      <c r="G20" s="18"/>
    </row>
    <row r="21" spans="1:7" x14ac:dyDescent="0.25">
      <c r="A21" s="13">
        <v>16</v>
      </c>
      <c r="C21">
        <v>2</v>
      </c>
      <c r="E21">
        <v>12</v>
      </c>
      <c r="F21" s="7">
        <f t="shared" si="0"/>
        <v>16.666666666666668</v>
      </c>
    </row>
    <row r="22" spans="1:7" x14ac:dyDescent="0.25">
      <c r="A22" s="13">
        <v>16</v>
      </c>
      <c r="C22">
        <v>12</v>
      </c>
      <c r="E22">
        <v>25</v>
      </c>
      <c r="F22" s="7">
        <f t="shared" si="0"/>
        <v>48</v>
      </c>
    </row>
    <row r="23" spans="1:7" x14ac:dyDescent="0.25">
      <c r="A23" s="13">
        <v>16</v>
      </c>
      <c r="C23">
        <v>11</v>
      </c>
      <c r="E23">
        <v>23</v>
      </c>
      <c r="F23" s="7">
        <f t="shared" si="0"/>
        <v>47.826086956521742</v>
      </c>
    </row>
    <row r="24" spans="1:7" x14ac:dyDescent="0.25">
      <c r="A24" s="13">
        <v>16</v>
      </c>
      <c r="C24">
        <v>10</v>
      </c>
      <c r="E24">
        <v>23</v>
      </c>
      <c r="F24" s="7">
        <f t="shared" si="0"/>
        <v>43.478260869565219</v>
      </c>
    </row>
    <row r="25" spans="1:7" x14ac:dyDescent="0.25">
      <c r="A25" s="13">
        <v>16</v>
      </c>
      <c r="C25">
        <v>3</v>
      </c>
      <c r="E25">
        <v>27</v>
      </c>
      <c r="F25" s="7">
        <f t="shared" si="0"/>
        <v>11.111111111111111</v>
      </c>
    </row>
    <row r="26" spans="1:7" x14ac:dyDescent="0.25">
      <c r="A26" s="13">
        <v>16</v>
      </c>
      <c r="C26">
        <v>8</v>
      </c>
      <c r="E26">
        <v>23</v>
      </c>
      <c r="F26" s="7">
        <f t="shared" si="0"/>
        <v>34.782608695652172</v>
      </c>
    </row>
    <row r="27" spans="1:7" x14ac:dyDescent="0.25">
      <c r="A27" s="13">
        <v>16</v>
      </c>
      <c r="C27">
        <v>12</v>
      </c>
      <c r="E27">
        <v>31</v>
      </c>
      <c r="F27" s="7">
        <f t="shared" si="0"/>
        <v>38.70967741935484</v>
      </c>
    </row>
    <row r="28" spans="1:7" x14ac:dyDescent="0.25">
      <c r="A28" s="13">
        <v>16</v>
      </c>
      <c r="C28">
        <v>14</v>
      </c>
      <c r="E28">
        <v>31</v>
      </c>
      <c r="F28" s="7">
        <f t="shared" si="0"/>
        <v>45.161290322580648</v>
      </c>
    </row>
    <row r="29" spans="1:7" x14ac:dyDescent="0.25">
      <c r="A29" s="13">
        <v>16</v>
      </c>
      <c r="B29" s="13"/>
      <c r="C29" s="13">
        <f>SUM(C19:C28)</f>
        <v>100</v>
      </c>
      <c r="D29" s="13"/>
      <c r="E29" s="13">
        <f>SUM(E19:E28)</f>
        <v>250</v>
      </c>
      <c r="G29" s="9">
        <f>C29*100/E29</f>
        <v>40</v>
      </c>
    </row>
    <row r="30" spans="1:7" x14ac:dyDescent="0.25">
      <c r="B30" s="13"/>
      <c r="C30" s="13"/>
      <c r="D30" s="13"/>
      <c r="E30" s="13"/>
      <c r="F30" s="7"/>
    </row>
    <row r="31" spans="1:7" x14ac:dyDescent="0.25">
      <c r="F31" s="7"/>
    </row>
    <row r="32" spans="1:7" x14ac:dyDescent="0.25">
      <c r="A32" s="13">
        <v>16</v>
      </c>
      <c r="B32" t="s">
        <v>9</v>
      </c>
      <c r="D32" s="13" t="s">
        <v>48</v>
      </c>
      <c r="F32" s="7"/>
    </row>
    <row r="33" spans="1:7" x14ac:dyDescent="0.25">
      <c r="A33" s="13">
        <v>16</v>
      </c>
      <c r="C33">
        <v>3</v>
      </c>
      <c r="E33">
        <v>22</v>
      </c>
      <c r="F33" s="7">
        <f t="shared" si="0"/>
        <v>13.636363636363637</v>
      </c>
    </row>
    <row r="34" spans="1:7" x14ac:dyDescent="0.25">
      <c r="A34" s="13">
        <v>16</v>
      </c>
      <c r="C34">
        <v>3</v>
      </c>
      <c r="E34">
        <v>21</v>
      </c>
      <c r="F34" s="7">
        <f t="shared" si="0"/>
        <v>14.285714285714286</v>
      </c>
    </row>
    <row r="35" spans="1:7" x14ac:dyDescent="0.25">
      <c r="A35" s="13">
        <v>16</v>
      </c>
      <c r="C35">
        <v>10</v>
      </c>
      <c r="E35">
        <v>27</v>
      </c>
      <c r="F35" s="7">
        <f t="shared" si="0"/>
        <v>37.037037037037038</v>
      </c>
    </row>
    <row r="36" spans="1:7" x14ac:dyDescent="0.25">
      <c r="A36" s="13">
        <v>16</v>
      </c>
      <c r="C36">
        <v>8</v>
      </c>
      <c r="E36">
        <v>21</v>
      </c>
      <c r="F36" s="7">
        <f t="shared" si="0"/>
        <v>38.095238095238095</v>
      </c>
    </row>
    <row r="37" spans="1:7" x14ac:dyDescent="0.25">
      <c r="A37" s="13">
        <v>16</v>
      </c>
      <c r="C37">
        <v>4</v>
      </c>
      <c r="E37">
        <v>21</v>
      </c>
      <c r="F37" s="7">
        <f t="shared" si="0"/>
        <v>19.047619047619047</v>
      </c>
    </row>
    <row r="38" spans="1:7" x14ac:dyDescent="0.25">
      <c r="A38" s="13">
        <v>16</v>
      </c>
      <c r="C38">
        <v>7</v>
      </c>
      <c r="E38">
        <v>20</v>
      </c>
      <c r="F38" s="7">
        <f t="shared" si="0"/>
        <v>35</v>
      </c>
    </row>
    <row r="39" spans="1:7" x14ac:dyDescent="0.25">
      <c r="A39" s="13">
        <v>16</v>
      </c>
      <c r="C39">
        <v>6</v>
      </c>
      <c r="E39">
        <v>22</v>
      </c>
      <c r="F39" s="7">
        <f t="shared" si="0"/>
        <v>27.272727272727273</v>
      </c>
    </row>
    <row r="40" spans="1:7" x14ac:dyDescent="0.25">
      <c r="A40" s="13">
        <v>16</v>
      </c>
      <c r="C40">
        <v>8</v>
      </c>
      <c r="E40">
        <v>15</v>
      </c>
      <c r="F40" s="7">
        <f t="shared" si="0"/>
        <v>53.333333333333336</v>
      </c>
    </row>
    <row r="41" spans="1:7" x14ac:dyDescent="0.25">
      <c r="A41" s="13">
        <v>16</v>
      </c>
      <c r="C41">
        <v>8</v>
      </c>
      <c r="E41">
        <v>19</v>
      </c>
      <c r="F41" s="7">
        <f t="shared" si="0"/>
        <v>42.10526315789474</v>
      </c>
    </row>
    <row r="42" spans="1:7" x14ac:dyDescent="0.25">
      <c r="A42" s="13">
        <v>16</v>
      </c>
      <c r="C42">
        <v>5</v>
      </c>
      <c r="E42">
        <v>23</v>
      </c>
      <c r="F42" s="7">
        <f t="shared" si="0"/>
        <v>21.739130434782609</v>
      </c>
    </row>
    <row r="43" spans="1:7" x14ac:dyDescent="0.25">
      <c r="A43" s="13">
        <v>16</v>
      </c>
      <c r="B43" s="13"/>
      <c r="C43" s="13">
        <f>SUM(C33:C42)</f>
        <v>62</v>
      </c>
      <c r="D43" s="13"/>
      <c r="E43" s="13">
        <f>SUM(E33:E42)</f>
        <v>211</v>
      </c>
      <c r="G43" s="9">
        <f>C43*100/E43</f>
        <v>29.383886255924171</v>
      </c>
    </row>
    <row r="44" spans="1:7" x14ac:dyDescent="0.25">
      <c r="B44" s="13"/>
      <c r="C44" s="13"/>
      <c r="D44" s="13"/>
      <c r="E44" s="13"/>
      <c r="F44" s="7"/>
    </row>
    <row r="45" spans="1:7" x14ac:dyDescent="0.25">
      <c r="B45" s="13"/>
      <c r="C45" s="13"/>
      <c r="D45" s="13"/>
      <c r="E45" s="13"/>
      <c r="F45" s="7"/>
    </row>
    <row r="46" spans="1:7" x14ac:dyDescent="0.25">
      <c r="F46" s="7"/>
    </row>
    <row r="47" spans="1:7" x14ac:dyDescent="0.25">
      <c r="A47" s="13">
        <v>17</v>
      </c>
      <c r="B47" t="s">
        <v>23</v>
      </c>
      <c r="D47" s="13" t="s">
        <v>48</v>
      </c>
      <c r="F47" s="7"/>
    </row>
    <row r="48" spans="1:7" x14ac:dyDescent="0.25">
      <c r="A48" s="13">
        <v>17</v>
      </c>
      <c r="B48" t="s">
        <v>11</v>
      </c>
      <c r="F48" s="7"/>
    </row>
    <row r="49" spans="1:7" x14ac:dyDescent="0.25">
      <c r="A49" s="13">
        <v>17</v>
      </c>
      <c r="C49">
        <v>4</v>
      </c>
      <c r="E49">
        <v>8</v>
      </c>
      <c r="F49" s="7">
        <f t="shared" si="0"/>
        <v>50</v>
      </c>
    </row>
    <row r="50" spans="1:7" x14ac:dyDescent="0.25">
      <c r="A50" s="13">
        <v>17</v>
      </c>
      <c r="C50">
        <v>4</v>
      </c>
      <c r="E50">
        <v>7</v>
      </c>
      <c r="F50" s="7">
        <f t="shared" si="0"/>
        <v>57.142857142857146</v>
      </c>
    </row>
    <row r="51" spans="1:7" x14ac:dyDescent="0.25">
      <c r="A51" s="13">
        <v>17</v>
      </c>
      <c r="C51">
        <v>4</v>
      </c>
      <c r="E51">
        <v>8</v>
      </c>
      <c r="F51" s="7">
        <f t="shared" si="0"/>
        <v>50</v>
      </c>
    </row>
    <row r="52" spans="1:7" x14ac:dyDescent="0.25">
      <c r="A52" s="13">
        <v>17</v>
      </c>
      <c r="C52">
        <v>2</v>
      </c>
      <c r="E52">
        <v>7</v>
      </c>
      <c r="F52" s="7">
        <f t="shared" si="0"/>
        <v>28.571428571428573</v>
      </c>
    </row>
    <row r="53" spans="1:7" x14ac:dyDescent="0.25">
      <c r="A53" s="13">
        <v>17</v>
      </c>
      <c r="C53">
        <v>1</v>
      </c>
      <c r="D53" s="13" t="s">
        <v>50</v>
      </c>
      <c r="E53">
        <v>3</v>
      </c>
      <c r="F53" s="7">
        <f t="shared" si="0"/>
        <v>33.333333333333336</v>
      </c>
    </row>
    <row r="54" spans="1:7" x14ac:dyDescent="0.25">
      <c r="A54" s="13">
        <v>17</v>
      </c>
      <c r="C54">
        <v>1</v>
      </c>
      <c r="E54">
        <v>5</v>
      </c>
      <c r="F54" s="7">
        <f t="shared" si="0"/>
        <v>20</v>
      </c>
    </row>
    <row r="55" spans="1:7" x14ac:dyDescent="0.25">
      <c r="A55" s="13">
        <v>17</v>
      </c>
      <c r="C55">
        <v>1</v>
      </c>
      <c r="D55" s="13" t="s">
        <v>50</v>
      </c>
      <c r="E55">
        <v>5</v>
      </c>
      <c r="F55" s="7">
        <f t="shared" si="0"/>
        <v>20</v>
      </c>
    </row>
    <row r="56" spans="1:7" x14ac:dyDescent="0.25">
      <c r="A56" s="13">
        <v>17</v>
      </c>
      <c r="C56">
        <v>6</v>
      </c>
      <c r="E56">
        <v>7</v>
      </c>
      <c r="F56" s="7">
        <f t="shared" si="0"/>
        <v>85.714285714285708</v>
      </c>
    </row>
    <row r="57" spans="1:7" x14ac:dyDescent="0.25">
      <c r="A57" s="13">
        <v>17</v>
      </c>
      <c r="C57">
        <v>0</v>
      </c>
      <c r="E57">
        <v>7</v>
      </c>
      <c r="F57" s="7">
        <f t="shared" si="0"/>
        <v>0</v>
      </c>
    </row>
    <row r="58" spans="1:7" x14ac:dyDescent="0.25">
      <c r="A58" s="13">
        <v>17</v>
      </c>
      <c r="C58">
        <v>0</v>
      </c>
      <c r="E58">
        <v>3</v>
      </c>
      <c r="F58" s="7">
        <f t="shared" si="0"/>
        <v>0</v>
      </c>
    </row>
    <row r="59" spans="1:7" x14ac:dyDescent="0.25">
      <c r="A59" s="13">
        <v>17</v>
      </c>
      <c r="C59">
        <f>SUM(C49:C58)</f>
        <v>23</v>
      </c>
      <c r="E59" s="13">
        <f>SUM(E49:E58)</f>
        <v>60</v>
      </c>
      <c r="G59" s="9">
        <f>C59*100/E59</f>
        <v>38.333333333333336</v>
      </c>
    </row>
    <row r="60" spans="1:7" x14ac:dyDescent="0.25">
      <c r="B60" s="13"/>
      <c r="C60" s="13"/>
      <c r="D60" s="13"/>
      <c r="E60" s="13"/>
      <c r="F60" s="7"/>
    </row>
    <row r="61" spans="1:7" x14ac:dyDescent="0.25">
      <c r="A61" s="13">
        <v>17</v>
      </c>
      <c r="B61" t="s">
        <v>19</v>
      </c>
      <c r="D61" s="13" t="s">
        <v>48</v>
      </c>
      <c r="F61" s="7"/>
    </row>
    <row r="62" spans="1:7" x14ac:dyDescent="0.25">
      <c r="A62" s="13">
        <v>17</v>
      </c>
      <c r="C62">
        <v>6</v>
      </c>
      <c r="E62">
        <v>21</v>
      </c>
      <c r="F62" s="7">
        <f t="shared" si="0"/>
        <v>28.571428571428573</v>
      </c>
    </row>
    <row r="63" spans="1:7" x14ac:dyDescent="0.25">
      <c r="A63" s="13">
        <v>17</v>
      </c>
      <c r="C63">
        <v>4</v>
      </c>
      <c r="E63">
        <v>28</v>
      </c>
      <c r="F63" s="7">
        <f t="shared" si="0"/>
        <v>14.285714285714286</v>
      </c>
    </row>
    <row r="64" spans="1:7" x14ac:dyDescent="0.25">
      <c r="A64" s="13">
        <v>17</v>
      </c>
      <c r="C64">
        <v>4</v>
      </c>
      <c r="E64">
        <v>17</v>
      </c>
      <c r="F64" s="7">
        <f t="shared" si="0"/>
        <v>23.529411764705884</v>
      </c>
    </row>
    <row r="65" spans="1:7" x14ac:dyDescent="0.25">
      <c r="A65" s="13">
        <v>17</v>
      </c>
      <c r="C65">
        <v>1</v>
      </c>
      <c r="E65">
        <v>16</v>
      </c>
      <c r="F65" s="7">
        <f t="shared" si="0"/>
        <v>6.25</v>
      </c>
    </row>
    <row r="66" spans="1:7" x14ac:dyDescent="0.25">
      <c r="A66" s="13">
        <v>17</v>
      </c>
      <c r="C66">
        <v>6</v>
      </c>
      <c r="E66">
        <v>17</v>
      </c>
      <c r="F66" s="7">
        <f t="shared" si="0"/>
        <v>35.294117647058826</v>
      </c>
    </row>
    <row r="67" spans="1:7" x14ac:dyDescent="0.25">
      <c r="A67" s="13">
        <v>17</v>
      </c>
      <c r="C67">
        <v>4</v>
      </c>
      <c r="E67">
        <v>20</v>
      </c>
      <c r="F67" s="7">
        <f t="shared" si="0"/>
        <v>20</v>
      </c>
    </row>
    <row r="68" spans="1:7" x14ac:dyDescent="0.25">
      <c r="A68" s="13">
        <v>17</v>
      </c>
      <c r="C68">
        <v>10</v>
      </c>
      <c r="E68">
        <v>33</v>
      </c>
      <c r="F68" s="7">
        <f t="shared" si="0"/>
        <v>30.303030303030305</v>
      </c>
    </row>
    <row r="69" spans="1:7" x14ac:dyDescent="0.25">
      <c r="A69" s="13">
        <v>17</v>
      </c>
      <c r="C69">
        <v>12</v>
      </c>
      <c r="E69">
        <v>22</v>
      </c>
      <c r="F69" s="7">
        <f t="shared" si="0"/>
        <v>54.545454545454547</v>
      </c>
    </row>
    <row r="70" spans="1:7" x14ac:dyDescent="0.25">
      <c r="A70" s="13">
        <v>17</v>
      </c>
      <c r="C70">
        <f>SUM(C62:C69)</f>
        <v>47</v>
      </c>
      <c r="E70" s="13">
        <f>SUM(E62:E69)</f>
        <v>174</v>
      </c>
      <c r="G70" s="9">
        <f>C70*100/E70</f>
        <v>27.011494252873565</v>
      </c>
    </row>
    <row r="71" spans="1:7" x14ac:dyDescent="0.25">
      <c r="F71" s="7"/>
    </row>
    <row r="72" spans="1:7" x14ac:dyDescent="0.25">
      <c r="F72" s="7"/>
    </row>
    <row r="73" spans="1:7" x14ac:dyDescent="0.25">
      <c r="F73" s="7"/>
    </row>
    <row r="74" spans="1:7" x14ac:dyDescent="0.25">
      <c r="A74" s="13">
        <v>17</v>
      </c>
      <c r="B74" t="s">
        <v>9</v>
      </c>
      <c r="D74" s="13" t="s">
        <v>48</v>
      </c>
      <c r="F74" s="7"/>
    </row>
    <row r="75" spans="1:7" x14ac:dyDescent="0.25">
      <c r="A75" s="13">
        <v>17</v>
      </c>
      <c r="C75">
        <v>3</v>
      </c>
      <c r="E75">
        <v>28</v>
      </c>
      <c r="F75" s="7">
        <f t="shared" ref="F75:F133" si="1">C75*100/E75</f>
        <v>10.714285714285714</v>
      </c>
    </row>
    <row r="76" spans="1:7" x14ac:dyDescent="0.25">
      <c r="A76" s="13">
        <v>17</v>
      </c>
      <c r="C76">
        <v>1</v>
      </c>
      <c r="E76">
        <v>34</v>
      </c>
      <c r="F76" s="7">
        <f t="shared" si="1"/>
        <v>2.9411764705882355</v>
      </c>
    </row>
    <row r="77" spans="1:7" x14ac:dyDescent="0.25">
      <c r="A77" s="13">
        <v>17</v>
      </c>
      <c r="C77">
        <v>10</v>
      </c>
      <c r="E77">
        <v>20</v>
      </c>
      <c r="F77" s="7">
        <f t="shared" si="1"/>
        <v>50</v>
      </c>
    </row>
    <row r="78" spans="1:7" x14ac:dyDescent="0.25">
      <c r="A78" s="13">
        <v>17</v>
      </c>
      <c r="C78">
        <v>11</v>
      </c>
      <c r="E78">
        <v>22</v>
      </c>
      <c r="F78" s="7">
        <f t="shared" si="1"/>
        <v>50</v>
      </c>
    </row>
    <row r="79" spans="1:7" x14ac:dyDescent="0.25">
      <c r="A79" s="13">
        <v>17</v>
      </c>
      <c r="C79">
        <v>5</v>
      </c>
      <c r="E79">
        <v>19</v>
      </c>
      <c r="F79" s="7">
        <f t="shared" si="1"/>
        <v>26.315789473684209</v>
      </c>
    </row>
    <row r="80" spans="1:7" x14ac:dyDescent="0.25">
      <c r="A80" s="13">
        <v>17</v>
      </c>
      <c r="C80">
        <v>6</v>
      </c>
      <c r="E80">
        <v>18</v>
      </c>
      <c r="F80" s="7">
        <f t="shared" si="1"/>
        <v>33.333333333333336</v>
      </c>
    </row>
    <row r="81" spans="1:7" x14ac:dyDescent="0.25">
      <c r="A81" s="13">
        <v>17</v>
      </c>
      <c r="C81">
        <v>4</v>
      </c>
      <c r="E81">
        <v>24</v>
      </c>
      <c r="F81" s="7">
        <f t="shared" si="1"/>
        <v>16.666666666666668</v>
      </c>
    </row>
    <row r="82" spans="1:7" x14ac:dyDescent="0.25">
      <c r="A82" s="13">
        <v>17</v>
      </c>
      <c r="C82">
        <v>8</v>
      </c>
      <c r="E82">
        <v>22</v>
      </c>
      <c r="F82" s="7">
        <f t="shared" si="1"/>
        <v>36.363636363636367</v>
      </c>
    </row>
    <row r="83" spans="1:7" x14ac:dyDescent="0.25">
      <c r="A83" s="13">
        <v>17</v>
      </c>
      <c r="C83">
        <f>SUM(C75:C82)</f>
        <v>48</v>
      </c>
      <c r="E83" s="13">
        <f>SUM(E75:E82)</f>
        <v>187</v>
      </c>
      <c r="G83" s="9">
        <f>C83*100/E83</f>
        <v>25.668449197860962</v>
      </c>
    </row>
    <row r="84" spans="1:7" x14ac:dyDescent="0.25">
      <c r="F84" s="7"/>
    </row>
    <row r="85" spans="1:7" x14ac:dyDescent="0.25">
      <c r="F85" s="7"/>
    </row>
    <row r="86" spans="1:7" x14ac:dyDescent="0.25">
      <c r="F86" s="7"/>
    </row>
    <row r="87" spans="1:7" x14ac:dyDescent="0.25">
      <c r="A87" s="13">
        <v>18</v>
      </c>
      <c r="B87" t="s">
        <v>24</v>
      </c>
      <c r="D87" s="13" t="s">
        <v>48</v>
      </c>
      <c r="F87" s="7"/>
    </row>
    <row r="88" spans="1:7" x14ac:dyDescent="0.25">
      <c r="A88" s="13">
        <v>18</v>
      </c>
      <c r="B88" t="s">
        <v>25</v>
      </c>
      <c r="C88">
        <v>0</v>
      </c>
      <c r="E88">
        <v>2</v>
      </c>
      <c r="F88" s="7">
        <f t="shared" si="1"/>
        <v>0</v>
      </c>
    </row>
    <row r="89" spans="1:7" x14ac:dyDescent="0.25">
      <c r="A89" s="13">
        <v>18</v>
      </c>
      <c r="C89">
        <v>3</v>
      </c>
      <c r="E89">
        <v>4</v>
      </c>
      <c r="F89" s="7">
        <f t="shared" si="1"/>
        <v>75</v>
      </c>
    </row>
    <row r="90" spans="1:7" x14ac:dyDescent="0.25">
      <c r="A90" s="13">
        <v>18</v>
      </c>
      <c r="C90">
        <v>1</v>
      </c>
      <c r="E90">
        <v>3</v>
      </c>
      <c r="F90" s="7">
        <f t="shared" si="1"/>
        <v>33.333333333333336</v>
      </c>
    </row>
    <row r="91" spans="1:7" x14ac:dyDescent="0.25">
      <c r="A91" s="13">
        <v>18</v>
      </c>
      <c r="C91">
        <v>3</v>
      </c>
      <c r="E91">
        <v>3</v>
      </c>
      <c r="F91" s="7">
        <f t="shared" si="1"/>
        <v>100</v>
      </c>
    </row>
    <row r="92" spans="1:7" x14ac:dyDescent="0.25">
      <c r="A92" s="13">
        <v>18</v>
      </c>
      <c r="C92">
        <v>1</v>
      </c>
      <c r="E92">
        <v>2</v>
      </c>
      <c r="F92" s="7">
        <f t="shared" si="1"/>
        <v>50</v>
      </c>
    </row>
    <row r="93" spans="1:7" x14ac:dyDescent="0.25">
      <c r="A93" s="13">
        <v>18</v>
      </c>
      <c r="C93">
        <v>0</v>
      </c>
      <c r="E93">
        <v>1</v>
      </c>
      <c r="F93" s="7">
        <f t="shared" si="1"/>
        <v>0</v>
      </c>
    </row>
    <row r="94" spans="1:7" x14ac:dyDescent="0.25">
      <c r="A94" s="13">
        <v>18</v>
      </c>
      <c r="C94">
        <v>1</v>
      </c>
      <c r="E94">
        <v>4</v>
      </c>
      <c r="F94" s="7">
        <f t="shared" si="1"/>
        <v>25</v>
      </c>
    </row>
    <row r="95" spans="1:7" x14ac:dyDescent="0.25">
      <c r="A95" s="13">
        <v>18</v>
      </c>
      <c r="C95">
        <v>0</v>
      </c>
      <c r="E95">
        <v>2</v>
      </c>
      <c r="F95" s="7">
        <f t="shared" si="1"/>
        <v>0</v>
      </c>
    </row>
    <row r="96" spans="1:7" x14ac:dyDescent="0.25">
      <c r="A96" s="13">
        <v>18</v>
      </c>
      <c r="C96">
        <v>3</v>
      </c>
      <c r="E96">
        <v>6</v>
      </c>
      <c r="F96" s="7">
        <f t="shared" si="1"/>
        <v>50</v>
      </c>
    </row>
    <row r="97" spans="1:7" x14ac:dyDescent="0.25">
      <c r="A97" s="13">
        <v>18</v>
      </c>
      <c r="C97">
        <v>2</v>
      </c>
      <c r="E97">
        <v>4</v>
      </c>
      <c r="F97" s="7">
        <f t="shared" si="1"/>
        <v>50</v>
      </c>
    </row>
    <row r="98" spans="1:7" x14ac:dyDescent="0.25">
      <c r="A98" s="13">
        <v>18</v>
      </c>
      <c r="C98">
        <f>SUM(C88:C97)</f>
        <v>14</v>
      </c>
      <c r="E98">
        <f>SUM(E88:E97)</f>
        <v>31</v>
      </c>
      <c r="G98" s="9">
        <f>C98*100/E98</f>
        <v>45.161290322580648</v>
      </c>
    </row>
    <row r="99" spans="1:7" x14ac:dyDescent="0.25">
      <c r="A99" s="13">
        <v>18</v>
      </c>
      <c r="B99" s="13"/>
      <c r="C99" s="13"/>
      <c r="D99" s="13"/>
      <c r="E99" s="13"/>
      <c r="F99" s="7"/>
    </row>
    <row r="100" spans="1:7" x14ac:dyDescent="0.25">
      <c r="A100" s="13">
        <v>18</v>
      </c>
      <c r="B100" s="13"/>
      <c r="C100" s="13"/>
      <c r="D100" s="13"/>
      <c r="E100" s="13"/>
      <c r="F100" s="7"/>
    </row>
    <row r="101" spans="1:7" x14ac:dyDescent="0.25">
      <c r="A101" s="13">
        <v>18</v>
      </c>
      <c r="B101" t="s">
        <v>16</v>
      </c>
      <c r="D101" s="13" t="s">
        <v>48</v>
      </c>
      <c r="F101" s="7"/>
    </row>
    <row r="102" spans="1:7" x14ac:dyDescent="0.25">
      <c r="A102" s="13">
        <v>18</v>
      </c>
      <c r="C102">
        <v>12</v>
      </c>
      <c r="E102">
        <v>16</v>
      </c>
      <c r="F102" s="7">
        <f t="shared" si="1"/>
        <v>75</v>
      </c>
    </row>
    <row r="103" spans="1:7" x14ac:dyDescent="0.25">
      <c r="A103" s="13">
        <v>18</v>
      </c>
      <c r="C103">
        <v>3</v>
      </c>
      <c r="E103">
        <v>15</v>
      </c>
      <c r="F103" s="7">
        <f t="shared" si="1"/>
        <v>20</v>
      </c>
    </row>
    <row r="104" spans="1:7" x14ac:dyDescent="0.25">
      <c r="A104" s="13">
        <v>18</v>
      </c>
      <c r="C104">
        <v>4</v>
      </c>
      <c r="E104">
        <v>18</v>
      </c>
      <c r="F104" s="7">
        <f t="shared" si="1"/>
        <v>22.222222222222221</v>
      </c>
    </row>
    <row r="105" spans="1:7" x14ac:dyDescent="0.25">
      <c r="A105" s="13">
        <v>18</v>
      </c>
      <c r="C105">
        <v>7</v>
      </c>
      <c r="E105">
        <v>18</v>
      </c>
      <c r="F105" s="7">
        <f t="shared" si="1"/>
        <v>38.888888888888886</v>
      </c>
    </row>
    <row r="106" spans="1:7" x14ac:dyDescent="0.25">
      <c r="A106" s="13">
        <v>18</v>
      </c>
      <c r="C106">
        <v>14</v>
      </c>
      <c r="E106">
        <v>27</v>
      </c>
      <c r="F106" s="7">
        <f t="shared" si="1"/>
        <v>51.851851851851855</v>
      </c>
    </row>
    <row r="107" spans="1:7" x14ac:dyDescent="0.25">
      <c r="A107" s="13">
        <v>18</v>
      </c>
      <c r="C107">
        <v>15</v>
      </c>
      <c r="E107">
        <v>27</v>
      </c>
      <c r="F107" s="7">
        <f t="shared" si="1"/>
        <v>55.555555555555557</v>
      </c>
    </row>
    <row r="108" spans="1:7" x14ac:dyDescent="0.25">
      <c r="A108" s="13">
        <v>18</v>
      </c>
      <c r="C108">
        <v>7</v>
      </c>
      <c r="E108">
        <v>24</v>
      </c>
      <c r="F108" s="7">
        <f t="shared" si="1"/>
        <v>29.166666666666668</v>
      </c>
    </row>
    <row r="109" spans="1:7" x14ac:dyDescent="0.25">
      <c r="A109" s="13">
        <v>18</v>
      </c>
      <c r="C109">
        <v>11</v>
      </c>
      <c r="E109">
        <v>21</v>
      </c>
      <c r="F109" s="7">
        <f t="shared" si="1"/>
        <v>52.38095238095238</v>
      </c>
    </row>
    <row r="110" spans="1:7" x14ac:dyDescent="0.25">
      <c r="A110" s="13">
        <v>18</v>
      </c>
      <c r="C110">
        <v>7</v>
      </c>
      <c r="E110">
        <v>23</v>
      </c>
      <c r="F110" s="7">
        <f t="shared" si="1"/>
        <v>30.434782608695652</v>
      </c>
    </row>
    <row r="111" spans="1:7" x14ac:dyDescent="0.25">
      <c r="A111" s="13">
        <v>18</v>
      </c>
      <c r="C111">
        <v>7</v>
      </c>
      <c r="E111">
        <v>24</v>
      </c>
      <c r="F111" s="7">
        <f t="shared" si="1"/>
        <v>29.166666666666668</v>
      </c>
    </row>
    <row r="112" spans="1:7" x14ac:dyDescent="0.25">
      <c r="A112" s="13">
        <v>18</v>
      </c>
      <c r="B112" s="13"/>
      <c r="C112" s="13">
        <f>SUM(C102:C111)</f>
        <v>87</v>
      </c>
      <c r="D112" s="13"/>
      <c r="E112" s="13">
        <f>SUM(E102:E111)</f>
        <v>213</v>
      </c>
      <c r="G112" s="9">
        <f>C112*100/E112</f>
        <v>40.845070422535208</v>
      </c>
    </row>
    <row r="113" spans="1:7" x14ac:dyDescent="0.25">
      <c r="B113" s="13"/>
      <c r="C113" s="13"/>
      <c r="D113" s="13"/>
      <c r="E113" s="13"/>
      <c r="F113" s="7"/>
    </row>
    <row r="114" spans="1:7" x14ac:dyDescent="0.25">
      <c r="F114" s="7"/>
    </row>
    <row r="115" spans="1:7" x14ac:dyDescent="0.25">
      <c r="A115" s="13">
        <v>18</v>
      </c>
      <c r="B115" t="s">
        <v>9</v>
      </c>
      <c r="D115" s="13" t="s">
        <v>48</v>
      </c>
      <c r="F115" s="7"/>
    </row>
    <row r="116" spans="1:7" x14ac:dyDescent="0.25">
      <c r="A116" s="13">
        <v>18</v>
      </c>
      <c r="C116">
        <v>7</v>
      </c>
      <c r="E116">
        <v>25</v>
      </c>
      <c r="F116" s="7">
        <f t="shared" si="1"/>
        <v>28</v>
      </c>
    </row>
    <row r="117" spans="1:7" x14ac:dyDescent="0.25">
      <c r="A117" s="13">
        <v>18</v>
      </c>
      <c r="C117">
        <v>4</v>
      </c>
      <c r="E117">
        <v>21</v>
      </c>
      <c r="F117" s="7">
        <f t="shared" si="1"/>
        <v>19.047619047619047</v>
      </c>
    </row>
    <row r="118" spans="1:7" x14ac:dyDescent="0.25">
      <c r="A118" s="13">
        <v>18</v>
      </c>
      <c r="C118">
        <v>5</v>
      </c>
      <c r="E118">
        <v>28</v>
      </c>
      <c r="F118" s="7">
        <f t="shared" si="1"/>
        <v>17.857142857142858</v>
      </c>
    </row>
    <row r="119" spans="1:7" x14ac:dyDescent="0.25">
      <c r="A119" s="13">
        <v>18</v>
      </c>
      <c r="C119">
        <v>8</v>
      </c>
      <c r="E119">
        <v>28</v>
      </c>
      <c r="F119" s="7">
        <f t="shared" si="1"/>
        <v>28.571428571428573</v>
      </c>
    </row>
    <row r="120" spans="1:7" x14ac:dyDescent="0.25">
      <c r="A120" s="13">
        <v>18</v>
      </c>
      <c r="C120">
        <v>6</v>
      </c>
      <c r="E120">
        <v>24</v>
      </c>
      <c r="F120" s="7">
        <f t="shared" si="1"/>
        <v>25</v>
      </c>
    </row>
    <row r="121" spans="1:7" x14ac:dyDescent="0.25">
      <c r="A121" s="13">
        <v>18</v>
      </c>
      <c r="C121">
        <v>3</v>
      </c>
      <c r="E121">
        <v>30</v>
      </c>
      <c r="F121" s="7">
        <f t="shared" si="1"/>
        <v>10</v>
      </c>
    </row>
    <row r="122" spans="1:7" x14ac:dyDescent="0.25">
      <c r="A122" s="13">
        <v>18</v>
      </c>
      <c r="C122">
        <v>12</v>
      </c>
      <c r="E122">
        <v>30</v>
      </c>
      <c r="F122" s="7">
        <f t="shared" si="1"/>
        <v>40</v>
      </c>
    </row>
    <row r="123" spans="1:7" x14ac:dyDescent="0.25">
      <c r="A123" s="13">
        <v>18</v>
      </c>
      <c r="C123">
        <v>6</v>
      </c>
      <c r="E123">
        <v>31</v>
      </c>
      <c r="F123" s="7">
        <f t="shared" si="1"/>
        <v>19.35483870967742</v>
      </c>
    </row>
    <row r="124" spans="1:7" x14ac:dyDescent="0.25">
      <c r="A124" s="13">
        <v>18</v>
      </c>
      <c r="C124">
        <v>7</v>
      </c>
      <c r="E124">
        <v>31</v>
      </c>
      <c r="F124" s="7">
        <f t="shared" si="1"/>
        <v>22.580645161290324</v>
      </c>
    </row>
    <row r="125" spans="1:7" x14ac:dyDescent="0.25">
      <c r="A125" s="13">
        <v>18</v>
      </c>
      <c r="C125">
        <v>3</v>
      </c>
      <c r="E125">
        <v>20</v>
      </c>
      <c r="F125" s="7">
        <f t="shared" si="1"/>
        <v>15</v>
      </c>
    </row>
    <row r="126" spans="1:7" x14ac:dyDescent="0.25">
      <c r="A126" s="13">
        <v>18</v>
      </c>
      <c r="C126">
        <f>SUM(C116:C125)</f>
        <v>61</v>
      </c>
      <c r="E126" s="13">
        <f>SUM(E116:E125)</f>
        <v>268</v>
      </c>
      <c r="G126" s="9">
        <f>C126*100/E126</f>
        <v>22.761194029850746</v>
      </c>
    </row>
    <row r="127" spans="1:7" x14ac:dyDescent="0.25">
      <c r="F127" s="7"/>
    </row>
    <row r="128" spans="1:7" x14ac:dyDescent="0.25">
      <c r="A128" s="13">
        <v>19</v>
      </c>
      <c r="B128" t="s">
        <v>32</v>
      </c>
      <c r="F128" s="7"/>
    </row>
    <row r="129" spans="1:7" x14ac:dyDescent="0.25">
      <c r="A129" s="13">
        <v>19</v>
      </c>
      <c r="B129" t="s">
        <v>33</v>
      </c>
      <c r="D129" s="13" t="s">
        <v>48</v>
      </c>
      <c r="F129" s="7"/>
    </row>
    <row r="130" spans="1:7" x14ac:dyDescent="0.25">
      <c r="A130" s="13">
        <v>19</v>
      </c>
      <c r="C130">
        <v>3</v>
      </c>
      <c r="D130" s="2"/>
      <c r="E130">
        <v>5</v>
      </c>
      <c r="F130" s="7">
        <f t="shared" si="1"/>
        <v>60</v>
      </c>
    </row>
    <row r="131" spans="1:7" x14ac:dyDescent="0.25">
      <c r="A131" s="13">
        <v>19</v>
      </c>
      <c r="C131">
        <v>0</v>
      </c>
      <c r="E131">
        <v>2</v>
      </c>
      <c r="F131" s="7">
        <f t="shared" si="1"/>
        <v>0</v>
      </c>
    </row>
    <row r="132" spans="1:7" x14ac:dyDescent="0.25">
      <c r="A132" s="13">
        <v>19</v>
      </c>
      <c r="C132">
        <v>2</v>
      </c>
      <c r="E132">
        <v>5</v>
      </c>
      <c r="F132" s="7">
        <f t="shared" si="1"/>
        <v>40</v>
      </c>
    </row>
    <row r="133" spans="1:7" x14ac:dyDescent="0.25">
      <c r="A133" s="13">
        <v>19</v>
      </c>
      <c r="C133">
        <v>2</v>
      </c>
      <c r="E133">
        <v>3</v>
      </c>
      <c r="F133" s="7">
        <f t="shared" si="1"/>
        <v>66.666666666666671</v>
      </c>
    </row>
    <row r="134" spans="1:7" x14ac:dyDescent="0.25">
      <c r="A134" s="13">
        <v>19</v>
      </c>
      <c r="C134">
        <v>2</v>
      </c>
      <c r="E134">
        <v>5</v>
      </c>
      <c r="F134" s="7">
        <f t="shared" ref="F134:F197" si="2">C134*100/E134</f>
        <v>40</v>
      </c>
    </row>
    <row r="135" spans="1:7" x14ac:dyDescent="0.25">
      <c r="A135" s="13">
        <v>19</v>
      </c>
      <c r="C135" s="4">
        <v>0</v>
      </c>
      <c r="E135" s="4">
        <v>3</v>
      </c>
      <c r="F135" s="7">
        <f t="shared" si="2"/>
        <v>0</v>
      </c>
      <c r="G135" s="18"/>
    </row>
    <row r="136" spans="1:7" x14ac:dyDescent="0.25">
      <c r="A136" s="13">
        <v>19</v>
      </c>
      <c r="C136">
        <v>2</v>
      </c>
      <c r="D136" s="2"/>
      <c r="E136">
        <v>3</v>
      </c>
      <c r="F136" s="7">
        <f t="shared" si="2"/>
        <v>66.666666666666671</v>
      </c>
    </row>
    <row r="137" spans="1:7" x14ac:dyDescent="0.25">
      <c r="A137" s="13">
        <v>19</v>
      </c>
      <c r="C137">
        <v>2</v>
      </c>
      <c r="E137">
        <v>7</v>
      </c>
      <c r="F137" s="7">
        <f t="shared" si="2"/>
        <v>28.571428571428573</v>
      </c>
    </row>
    <row r="138" spans="1:7" x14ac:dyDescent="0.25">
      <c r="A138" s="13">
        <v>19</v>
      </c>
      <c r="C138">
        <v>1</v>
      </c>
      <c r="E138">
        <v>3</v>
      </c>
      <c r="F138" s="7">
        <f t="shared" si="2"/>
        <v>33.333333333333336</v>
      </c>
    </row>
    <row r="139" spans="1:7" x14ac:dyDescent="0.25">
      <c r="A139" s="13">
        <v>19</v>
      </c>
      <c r="C139">
        <f>SUM(C130:C138)</f>
        <v>14</v>
      </c>
      <c r="E139" s="13">
        <f>SUM(E130:E138)</f>
        <v>36</v>
      </c>
      <c r="G139" s="9">
        <f>C139*100/E139</f>
        <v>38.888888888888886</v>
      </c>
    </row>
    <row r="140" spans="1:7" x14ac:dyDescent="0.25">
      <c r="A140" s="13">
        <v>19</v>
      </c>
      <c r="F140" s="7"/>
    </row>
    <row r="141" spans="1:7" x14ac:dyDescent="0.25">
      <c r="A141" s="13">
        <v>19</v>
      </c>
      <c r="B141" s="13"/>
      <c r="C141" s="13"/>
      <c r="D141" s="13"/>
      <c r="E141" s="13"/>
      <c r="F141" s="7"/>
    </row>
    <row r="142" spans="1:7" x14ac:dyDescent="0.25">
      <c r="A142" s="13">
        <v>19</v>
      </c>
      <c r="F142" s="7"/>
    </row>
    <row r="143" spans="1:7" x14ac:dyDescent="0.25">
      <c r="A143" s="13">
        <v>19</v>
      </c>
      <c r="B143" t="s">
        <v>19</v>
      </c>
      <c r="E143" s="13" t="s">
        <v>48</v>
      </c>
      <c r="F143" s="7"/>
    </row>
    <row r="144" spans="1:7" x14ac:dyDescent="0.25">
      <c r="A144" s="13">
        <v>19</v>
      </c>
      <c r="C144">
        <v>4</v>
      </c>
      <c r="E144">
        <v>12</v>
      </c>
      <c r="F144" s="7">
        <f t="shared" si="2"/>
        <v>33.333333333333336</v>
      </c>
    </row>
    <row r="145" spans="1:7" x14ac:dyDescent="0.25">
      <c r="A145" s="13">
        <v>19</v>
      </c>
      <c r="C145">
        <v>2</v>
      </c>
      <c r="E145">
        <v>15</v>
      </c>
      <c r="F145" s="7">
        <f t="shared" si="2"/>
        <v>13.333333333333334</v>
      </c>
    </row>
    <row r="146" spans="1:7" x14ac:dyDescent="0.25">
      <c r="A146" s="13">
        <v>19</v>
      </c>
      <c r="C146">
        <v>5</v>
      </c>
      <c r="E146">
        <v>19</v>
      </c>
      <c r="F146" s="7">
        <f t="shared" si="2"/>
        <v>26.315789473684209</v>
      </c>
    </row>
    <row r="147" spans="1:7" x14ac:dyDescent="0.25">
      <c r="A147" s="13">
        <v>19</v>
      </c>
      <c r="C147">
        <v>3</v>
      </c>
      <c r="E147">
        <v>11</v>
      </c>
      <c r="F147" s="7">
        <f t="shared" si="2"/>
        <v>27.272727272727273</v>
      </c>
    </row>
    <row r="148" spans="1:7" x14ac:dyDescent="0.25">
      <c r="A148" s="13">
        <v>19</v>
      </c>
      <c r="C148">
        <v>2</v>
      </c>
      <c r="E148">
        <v>9</v>
      </c>
      <c r="F148" s="7">
        <f t="shared" si="2"/>
        <v>22.222222222222221</v>
      </c>
    </row>
    <row r="149" spans="1:7" x14ac:dyDescent="0.25">
      <c r="A149" s="13">
        <v>19</v>
      </c>
      <c r="C149">
        <v>2</v>
      </c>
      <c r="E149">
        <v>15</v>
      </c>
      <c r="F149" s="7">
        <f t="shared" si="2"/>
        <v>13.333333333333334</v>
      </c>
    </row>
    <row r="150" spans="1:7" x14ac:dyDescent="0.25">
      <c r="A150" s="13">
        <v>19</v>
      </c>
      <c r="C150">
        <v>7</v>
      </c>
      <c r="E150">
        <v>19</v>
      </c>
      <c r="F150" s="7">
        <f t="shared" si="2"/>
        <v>36.842105263157897</v>
      </c>
    </row>
    <row r="151" spans="1:7" x14ac:dyDescent="0.25">
      <c r="A151" s="13">
        <v>19</v>
      </c>
      <c r="C151">
        <v>9</v>
      </c>
      <c r="E151">
        <v>18</v>
      </c>
      <c r="F151" s="7">
        <f t="shared" si="2"/>
        <v>50</v>
      </c>
    </row>
    <row r="152" spans="1:7" x14ac:dyDescent="0.25">
      <c r="A152" s="13">
        <v>19</v>
      </c>
      <c r="C152">
        <v>5</v>
      </c>
      <c r="E152">
        <v>15</v>
      </c>
      <c r="F152" s="7">
        <f t="shared" si="2"/>
        <v>33.333333333333336</v>
      </c>
    </row>
    <row r="153" spans="1:7" x14ac:dyDescent="0.25">
      <c r="A153" s="13">
        <v>19</v>
      </c>
      <c r="C153">
        <v>6</v>
      </c>
      <c r="E153">
        <v>17</v>
      </c>
      <c r="F153" s="7">
        <f t="shared" si="2"/>
        <v>35.294117647058826</v>
      </c>
    </row>
    <row r="154" spans="1:7" x14ac:dyDescent="0.25">
      <c r="A154" s="13">
        <v>19</v>
      </c>
      <c r="C154">
        <f>SUM(C144:C153)</f>
        <v>45</v>
      </c>
      <c r="E154" s="13">
        <f>SUM(E144:E153)</f>
        <v>150</v>
      </c>
      <c r="G154" s="9">
        <f>C154*100/E154</f>
        <v>30</v>
      </c>
    </row>
    <row r="155" spans="1:7" x14ac:dyDescent="0.25">
      <c r="A155" s="13">
        <v>19</v>
      </c>
      <c r="B155" s="13"/>
      <c r="C155" s="13"/>
      <c r="D155" s="13"/>
      <c r="E155" s="13"/>
      <c r="F155" s="7"/>
    </row>
    <row r="156" spans="1:7" x14ac:dyDescent="0.25">
      <c r="A156" s="13">
        <v>19</v>
      </c>
      <c r="B156" s="13"/>
      <c r="C156" s="13"/>
      <c r="D156" s="13"/>
      <c r="E156" s="13"/>
      <c r="F156" s="7"/>
    </row>
    <row r="157" spans="1:7" x14ac:dyDescent="0.25">
      <c r="A157" s="13">
        <v>19</v>
      </c>
      <c r="F157" s="7"/>
    </row>
    <row r="158" spans="1:7" x14ac:dyDescent="0.25">
      <c r="A158" s="13">
        <v>19</v>
      </c>
      <c r="B158" t="s">
        <v>6</v>
      </c>
      <c r="D158" s="13" t="s">
        <v>48</v>
      </c>
      <c r="F158" s="7"/>
    </row>
    <row r="159" spans="1:7" x14ac:dyDescent="0.25">
      <c r="A159" s="13">
        <v>19</v>
      </c>
      <c r="C159">
        <v>9</v>
      </c>
      <c r="E159">
        <v>27</v>
      </c>
      <c r="F159" s="7">
        <f t="shared" si="2"/>
        <v>33.333333333333336</v>
      </c>
    </row>
    <row r="160" spans="1:7" x14ac:dyDescent="0.25">
      <c r="A160" s="13">
        <v>19</v>
      </c>
      <c r="C160">
        <v>5</v>
      </c>
      <c r="E160">
        <v>18</v>
      </c>
      <c r="F160" s="7">
        <f t="shared" si="2"/>
        <v>27.777777777777779</v>
      </c>
    </row>
    <row r="161" spans="1:7" x14ac:dyDescent="0.25">
      <c r="A161" s="13">
        <v>19</v>
      </c>
      <c r="C161">
        <v>2</v>
      </c>
      <c r="E161">
        <v>16</v>
      </c>
      <c r="F161" s="7">
        <f t="shared" si="2"/>
        <v>12.5</v>
      </c>
    </row>
    <row r="162" spans="1:7" x14ac:dyDescent="0.25">
      <c r="A162" s="13">
        <v>19</v>
      </c>
      <c r="C162">
        <v>0</v>
      </c>
      <c r="E162">
        <v>11</v>
      </c>
      <c r="F162" s="7">
        <f t="shared" si="2"/>
        <v>0</v>
      </c>
    </row>
    <row r="163" spans="1:7" x14ac:dyDescent="0.25">
      <c r="A163" s="13">
        <v>19</v>
      </c>
      <c r="C163">
        <v>7</v>
      </c>
      <c r="E163">
        <v>21</v>
      </c>
      <c r="F163" s="7">
        <f t="shared" si="2"/>
        <v>33.333333333333336</v>
      </c>
    </row>
    <row r="164" spans="1:7" x14ac:dyDescent="0.25">
      <c r="A164" s="13">
        <v>19</v>
      </c>
      <c r="C164">
        <v>7</v>
      </c>
      <c r="E164">
        <v>22</v>
      </c>
      <c r="F164" s="7">
        <f t="shared" si="2"/>
        <v>31.818181818181817</v>
      </c>
    </row>
    <row r="165" spans="1:7" x14ac:dyDescent="0.25">
      <c r="A165" s="13">
        <v>19</v>
      </c>
      <c r="C165">
        <v>7</v>
      </c>
      <c r="E165">
        <v>15</v>
      </c>
      <c r="F165" s="7">
        <f t="shared" si="2"/>
        <v>46.666666666666664</v>
      </c>
    </row>
    <row r="166" spans="1:7" x14ac:dyDescent="0.25">
      <c r="A166" s="13">
        <v>19</v>
      </c>
      <c r="C166">
        <v>7</v>
      </c>
      <c r="E166">
        <v>17</v>
      </c>
      <c r="F166" s="7">
        <f t="shared" si="2"/>
        <v>41.176470588235297</v>
      </c>
    </row>
    <row r="167" spans="1:7" x14ac:dyDescent="0.25">
      <c r="A167" s="13">
        <v>19</v>
      </c>
      <c r="C167">
        <v>6</v>
      </c>
      <c r="E167">
        <v>22</v>
      </c>
      <c r="F167" s="7">
        <f t="shared" si="2"/>
        <v>27.272727272727273</v>
      </c>
    </row>
    <row r="168" spans="1:7" x14ac:dyDescent="0.25">
      <c r="A168" s="13">
        <v>19</v>
      </c>
      <c r="C168">
        <v>6</v>
      </c>
      <c r="E168">
        <v>17</v>
      </c>
      <c r="F168" s="7">
        <f t="shared" si="2"/>
        <v>35.294117647058826</v>
      </c>
    </row>
    <row r="169" spans="1:7" x14ac:dyDescent="0.25">
      <c r="A169" s="13">
        <v>19</v>
      </c>
      <c r="C169" s="13">
        <f>SUM(C159:C168)</f>
        <v>56</v>
      </c>
      <c r="D169" s="13"/>
      <c r="E169" s="13">
        <f>SUM(E159:E168)</f>
        <v>186</v>
      </c>
      <c r="G169" s="9">
        <f>C169*100/E169</f>
        <v>30.107526881720432</v>
      </c>
    </row>
    <row r="170" spans="1:7" x14ac:dyDescent="0.25">
      <c r="B170" s="13"/>
      <c r="C170" s="13"/>
      <c r="D170" s="13"/>
      <c r="E170" s="13"/>
      <c r="F170" s="7"/>
    </row>
    <row r="171" spans="1:7" x14ac:dyDescent="0.25">
      <c r="F171" s="7"/>
    </row>
    <row r="172" spans="1:7" x14ac:dyDescent="0.25">
      <c r="F172" s="7"/>
    </row>
    <row r="173" spans="1:7" x14ac:dyDescent="0.25">
      <c r="A173" s="13">
        <v>20</v>
      </c>
      <c r="B173" s="1" t="s">
        <v>34</v>
      </c>
      <c r="D173" s="13" t="s">
        <v>48</v>
      </c>
      <c r="F173" s="7"/>
    </row>
    <row r="174" spans="1:7" x14ac:dyDescent="0.25">
      <c r="A174" s="13">
        <v>20</v>
      </c>
      <c r="B174" t="s">
        <v>33</v>
      </c>
      <c r="F174" s="7"/>
    </row>
    <row r="175" spans="1:7" x14ac:dyDescent="0.25">
      <c r="A175" s="13">
        <v>20</v>
      </c>
      <c r="C175">
        <v>0</v>
      </c>
      <c r="E175">
        <v>3</v>
      </c>
      <c r="F175" s="7">
        <f t="shared" si="2"/>
        <v>0</v>
      </c>
    </row>
    <row r="176" spans="1:7" x14ac:dyDescent="0.25">
      <c r="A176" s="13">
        <v>20</v>
      </c>
      <c r="C176">
        <v>1</v>
      </c>
      <c r="E176">
        <v>4</v>
      </c>
      <c r="F176" s="7">
        <f t="shared" si="2"/>
        <v>25</v>
      </c>
    </row>
    <row r="177" spans="1:7" x14ac:dyDescent="0.25">
      <c r="A177" s="13">
        <v>20</v>
      </c>
      <c r="C177">
        <v>0</v>
      </c>
      <c r="E177">
        <v>3</v>
      </c>
      <c r="F177" s="7">
        <f t="shared" si="2"/>
        <v>0</v>
      </c>
    </row>
    <row r="178" spans="1:7" x14ac:dyDescent="0.25">
      <c r="A178" s="13">
        <v>20</v>
      </c>
      <c r="C178">
        <v>0</v>
      </c>
      <c r="E178">
        <v>5</v>
      </c>
      <c r="F178" s="7">
        <f t="shared" si="2"/>
        <v>0</v>
      </c>
    </row>
    <row r="179" spans="1:7" x14ac:dyDescent="0.25">
      <c r="A179" s="13">
        <v>20</v>
      </c>
      <c r="C179">
        <v>0</v>
      </c>
      <c r="E179">
        <v>4</v>
      </c>
      <c r="F179" s="7">
        <f t="shared" si="2"/>
        <v>0</v>
      </c>
    </row>
    <row r="180" spans="1:7" x14ac:dyDescent="0.25">
      <c r="A180" s="13">
        <v>20</v>
      </c>
      <c r="C180">
        <v>1</v>
      </c>
      <c r="E180">
        <v>2</v>
      </c>
      <c r="F180" s="7">
        <f t="shared" si="2"/>
        <v>50</v>
      </c>
    </row>
    <row r="181" spans="1:7" x14ac:dyDescent="0.25">
      <c r="A181" s="13">
        <v>20</v>
      </c>
      <c r="C181">
        <v>0</v>
      </c>
      <c r="E181">
        <v>5</v>
      </c>
      <c r="F181" s="7">
        <f t="shared" si="2"/>
        <v>0</v>
      </c>
    </row>
    <row r="182" spans="1:7" x14ac:dyDescent="0.25">
      <c r="A182" s="13">
        <v>20</v>
      </c>
      <c r="C182">
        <v>0</v>
      </c>
      <c r="E182">
        <v>4</v>
      </c>
      <c r="F182" s="7">
        <f t="shared" si="2"/>
        <v>0</v>
      </c>
    </row>
    <row r="183" spans="1:7" x14ac:dyDescent="0.25">
      <c r="A183" s="13">
        <v>20</v>
      </c>
      <c r="C183">
        <v>3</v>
      </c>
      <c r="E183">
        <v>5</v>
      </c>
      <c r="F183" s="7">
        <f t="shared" si="2"/>
        <v>60</v>
      </c>
    </row>
    <row r="184" spans="1:7" x14ac:dyDescent="0.25">
      <c r="A184" s="13">
        <v>20</v>
      </c>
      <c r="C184">
        <v>1</v>
      </c>
      <c r="E184">
        <v>3</v>
      </c>
      <c r="F184" s="7">
        <f t="shared" si="2"/>
        <v>33.333333333333336</v>
      </c>
    </row>
    <row r="185" spans="1:7" x14ac:dyDescent="0.25">
      <c r="A185" s="13">
        <v>20</v>
      </c>
      <c r="C185">
        <f>SUM(C175:C184)</f>
        <v>6</v>
      </c>
      <c r="E185" s="13">
        <f>SUM(E175:E184)</f>
        <v>38</v>
      </c>
      <c r="G185" s="9">
        <f>C185*100/E185</f>
        <v>15.789473684210526</v>
      </c>
    </row>
    <row r="186" spans="1:7" x14ac:dyDescent="0.25">
      <c r="A186" s="13">
        <v>20</v>
      </c>
      <c r="B186" s="13"/>
      <c r="C186" s="13"/>
      <c r="D186" s="13"/>
      <c r="E186" s="13"/>
      <c r="F186" s="7"/>
    </row>
    <row r="187" spans="1:7" x14ac:dyDescent="0.25">
      <c r="A187" s="13">
        <v>20</v>
      </c>
      <c r="B187" s="13"/>
      <c r="C187" s="13"/>
      <c r="D187" s="13"/>
      <c r="E187" s="13"/>
      <c r="F187" s="7"/>
    </row>
    <row r="188" spans="1:7" x14ac:dyDescent="0.25">
      <c r="A188" s="13">
        <v>20</v>
      </c>
      <c r="F188" s="7"/>
    </row>
    <row r="189" spans="1:7" x14ac:dyDescent="0.25">
      <c r="A189" s="13">
        <v>20</v>
      </c>
      <c r="B189" t="s">
        <v>35</v>
      </c>
      <c r="D189" s="13" t="s">
        <v>48</v>
      </c>
      <c r="F189" s="7"/>
    </row>
    <row r="190" spans="1:7" x14ac:dyDescent="0.25">
      <c r="A190" s="13">
        <v>20</v>
      </c>
      <c r="C190">
        <v>9</v>
      </c>
      <c r="E190">
        <v>23</v>
      </c>
      <c r="F190" s="7">
        <f t="shared" si="2"/>
        <v>39.130434782608695</v>
      </c>
    </row>
    <row r="191" spans="1:7" x14ac:dyDescent="0.25">
      <c r="A191" s="13">
        <v>20</v>
      </c>
      <c r="C191">
        <v>3</v>
      </c>
      <c r="E191">
        <v>20</v>
      </c>
      <c r="F191" s="7">
        <f t="shared" si="2"/>
        <v>15</v>
      </c>
    </row>
    <row r="192" spans="1:7" x14ac:dyDescent="0.25">
      <c r="A192" s="13">
        <v>20</v>
      </c>
      <c r="C192">
        <v>8</v>
      </c>
      <c r="E192">
        <v>22</v>
      </c>
      <c r="F192" s="7">
        <f t="shared" si="2"/>
        <v>36.363636363636367</v>
      </c>
    </row>
    <row r="193" spans="1:7" x14ac:dyDescent="0.25">
      <c r="A193" s="13">
        <v>20</v>
      </c>
      <c r="C193">
        <v>11</v>
      </c>
      <c r="E193">
        <v>25</v>
      </c>
      <c r="F193" s="7">
        <f t="shared" si="2"/>
        <v>44</v>
      </c>
    </row>
    <row r="194" spans="1:7" x14ac:dyDescent="0.25">
      <c r="A194" s="13">
        <v>20</v>
      </c>
      <c r="C194">
        <v>10</v>
      </c>
      <c r="E194">
        <v>25</v>
      </c>
      <c r="F194" s="7">
        <f t="shared" si="2"/>
        <v>40</v>
      </c>
    </row>
    <row r="195" spans="1:7" x14ac:dyDescent="0.25">
      <c r="A195" s="13">
        <v>20</v>
      </c>
      <c r="C195">
        <v>11</v>
      </c>
      <c r="E195">
        <v>25</v>
      </c>
      <c r="F195" s="7">
        <f t="shared" si="2"/>
        <v>44</v>
      </c>
    </row>
    <row r="196" spans="1:7" x14ac:dyDescent="0.25">
      <c r="A196" s="13">
        <v>20</v>
      </c>
      <c r="C196">
        <v>0</v>
      </c>
      <c r="E196">
        <v>18</v>
      </c>
      <c r="F196" s="7">
        <f t="shared" si="2"/>
        <v>0</v>
      </c>
    </row>
    <row r="197" spans="1:7" x14ac:dyDescent="0.25">
      <c r="A197" s="13">
        <v>20</v>
      </c>
      <c r="C197">
        <v>10</v>
      </c>
      <c r="E197">
        <v>27</v>
      </c>
      <c r="F197" s="7">
        <f t="shared" si="2"/>
        <v>37.037037037037038</v>
      </c>
    </row>
    <row r="198" spans="1:7" x14ac:dyDescent="0.25">
      <c r="A198" s="13">
        <v>20</v>
      </c>
      <c r="C198">
        <v>12</v>
      </c>
      <c r="E198">
        <v>31</v>
      </c>
      <c r="F198" s="7">
        <f t="shared" ref="F198:F214" si="3">C198*100/E198</f>
        <v>38.70967741935484</v>
      </c>
    </row>
    <row r="199" spans="1:7" x14ac:dyDescent="0.25">
      <c r="A199" s="13">
        <v>20</v>
      </c>
      <c r="C199">
        <v>14</v>
      </c>
      <c r="E199">
        <v>31</v>
      </c>
      <c r="F199" s="7">
        <f t="shared" si="3"/>
        <v>45.161290322580648</v>
      </c>
    </row>
    <row r="200" spans="1:7" x14ac:dyDescent="0.25">
      <c r="A200" s="13">
        <v>20</v>
      </c>
      <c r="C200" s="13">
        <f>SUM(C190:C199)</f>
        <v>88</v>
      </c>
      <c r="D200" s="13"/>
      <c r="E200" s="13">
        <f>SUM(E190:E199)</f>
        <v>247</v>
      </c>
      <c r="G200" s="9">
        <f>C200*100/E200</f>
        <v>35.627530364372468</v>
      </c>
    </row>
    <row r="201" spans="1:7" x14ac:dyDescent="0.25">
      <c r="A201" s="13">
        <v>20</v>
      </c>
      <c r="B201" s="13"/>
      <c r="C201" s="13"/>
      <c r="D201" s="13"/>
      <c r="E201" s="13"/>
      <c r="F201" s="7"/>
    </row>
    <row r="202" spans="1:7" x14ac:dyDescent="0.25">
      <c r="A202" s="13">
        <v>20</v>
      </c>
      <c r="F202" s="7"/>
    </row>
    <row r="203" spans="1:7" x14ac:dyDescent="0.25">
      <c r="A203" s="13">
        <v>20</v>
      </c>
      <c r="F203" s="7"/>
    </row>
    <row r="204" spans="1:7" x14ac:dyDescent="0.25">
      <c r="A204" s="13">
        <v>20</v>
      </c>
      <c r="B204" t="s">
        <v>6</v>
      </c>
      <c r="D204" s="13" t="s">
        <v>48</v>
      </c>
      <c r="F204" s="7"/>
    </row>
    <row r="205" spans="1:7" x14ac:dyDescent="0.25">
      <c r="A205" s="13">
        <v>20</v>
      </c>
      <c r="C205">
        <v>8</v>
      </c>
      <c r="E205">
        <v>23</v>
      </c>
      <c r="F205" s="7">
        <f t="shared" si="3"/>
        <v>34.782608695652172</v>
      </c>
    </row>
    <row r="206" spans="1:7" x14ac:dyDescent="0.25">
      <c r="A206" s="13">
        <v>20</v>
      </c>
      <c r="C206">
        <v>4</v>
      </c>
      <c r="E206">
        <v>20</v>
      </c>
      <c r="F206" s="7">
        <f t="shared" si="3"/>
        <v>20</v>
      </c>
    </row>
    <row r="207" spans="1:7" x14ac:dyDescent="0.25">
      <c r="A207" s="13">
        <v>20</v>
      </c>
      <c r="C207">
        <v>5</v>
      </c>
      <c r="E207">
        <v>19</v>
      </c>
      <c r="F207" s="7">
        <f t="shared" si="3"/>
        <v>26.315789473684209</v>
      </c>
    </row>
    <row r="208" spans="1:7" x14ac:dyDescent="0.25">
      <c r="A208" s="13">
        <v>20</v>
      </c>
      <c r="C208">
        <v>3</v>
      </c>
      <c r="E208">
        <v>16</v>
      </c>
      <c r="F208" s="7">
        <f t="shared" si="3"/>
        <v>18.75</v>
      </c>
    </row>
    <row r="209" spans="1:7" x14ac:dyDescent="0.25">
      <c r="A209" s="13">
        <v>20</v>
      </c>
      <c r="C209">
        <v>5</v>
      </c>
      <c r="E209">
        <v>21</v>
      </c>
      <c r="F209" s="7">
        <f t="shared" si="3"/>
        <v>23.80952380952381</v>
      </c>
    </row>
    <row r="210" spans="1:7" x14ac:dyDescent="0.25">
      <c r="A210" s="13">
        <v>20</v>
      </c>
      <c r="C210">
        <v>8</v>
      </c>
      <c r="E210">
        <v>24</v>
      </c>
      <c r="F210" s="7">
        <f t="shared" si="3"/>
        <v>33.333333333333336</v>
      </c>
    </row>
    <row r="211" spans="1:7" x14ac:dyDescent="0.25">
      <c r="A211" s="13">
        <v>20</v>
      </c>
      <c r="C211">
        <v>6</v>
      </c>
      <c r="E211">
        <v>21</v>
      </c>
      <c r="F211" s="7">
        <f t="shared" si="3"/>
        <v>28.571428571428573</v>
      </c>
    </row>
    <row r="212" spans="1:7" x14ac:dyDescent="0.25">
      <c r="A212" s="13">
        <v>20</v>
      </c>
      <c r="C212">
        <v>4</v>
      </c>
      <c r="E212">
        <v>21</v>
      </c>
      <c r="F212" s="7">
        <f t="shared" si="3"/>
        <v>19.047619047619047</v>
      </c>
    </row>
    <row r="213" spans="1:7" x14ac:dyDescent="0.25">
      <c r="A213" s="13">
        <v>20</v>
      </c>
      <c r="C213">
        <v>3</v>
      </c>
      <c r="E213">
        <v>20</v>
      </c>
      <c r="F213" s="7">
        <f t="shared" si="3"/>
        <v>15</v>
      </c>
    </row>
    <row r="214" spans="1:7" x14ac:dyDescent="0.25">
      <c r="A214" s="13">
        <v>20</v>
      </c>
      <c r="C214">
        <v>7</v>
      </c>
      <c r="E214">
        <v>24</v>
      </c>
      <c r="F214" s="7">
        <f t="shared" si="3"/>
        <v>29.166666666666668</v>
      </c>
    </row>
    <row r="215" spans="1:7" x14ac:dyDescent="0.25">
      <c r="A215" s="13">
        <v>20</v>
      </c>
      <c r="C215">
        <f>SUM(C205:C214)</f>
        <v>53</v>
      </c>
      <c r="E215" s="13">
        <f>SUM(E205:E214)</f>
        <v>209</v>
      </c>
      <c r="G215" s="9">
        <f>C215*100/E215</f>
        <v>25.358851674641148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opLeftCell="D1" workbookViewId="0">
      <selection activeCell="Q5" sqref="Q5:Q182"/>
    </sheetView>
  </sheetViews>
  <sheetFormatPr baseColWidth="10" defaultRowHeight="15" x14ac:dyDescent="0.25"/>
  <cols>
    <col min="2" max="2" width="12.5703125" bestFit="1" customWidth="1"/>
    <col min="5" max="5" width="14.5703125" bestFit="1" customWidth="1"/>
    <col min="6" max="6" width="6.42578125" style="20" customWidth="1"/>
    <col min="8" max="8" width="12.5703125" bestFit="1" customWidth="1"/>
    <col min="11" max="11" width="12.5703125" bestFit="1" customWidth="1"/>
    <col min="12" max="12" width="6.42578125" style="20" customWidth="1"/>
    <col min="13" max="13" width="11.5703125" bestFit="1" customWidth="1"/>
    <col min="14" max="14" width="12.5703125" bestFit="1" customWidth="1"/>
    <col min="17" max="17" width="11.5703125" bestFit="1" customWidth="1"/>
  </cols>
  <sheetData>
    <row r="1" spans="1:17" x14ac:dyDescent="0.25">
      <c r="A1" s="13" t="s">
        <v>55</v>
      </c>
      <c r="G1" s="13" t="s">
        <v>62</v>
      </c>
      <c r="M1" s="13" t="s">
        <v>68</v>
      </c>
    </row>
    <row r="2" spans="1:17" s="13" customFormat="1" x14ac:dyDescent="0.25">
      <c r="A2" s="13" t="s">
        <v>56</v>
      </c>
      <c r="D2" s="13" t="s">
        <v>58</v>
      </c>
      <c r="F2" s="20"/>
      <c r="G2" s="13" t="s">
        <v>56</v>
      </c>
      <c r="J2" s="13" t="s">
        <v>58</v>
      </c>
      <c r="L2" s="20"/>
      <c r="M2" s="13" t="s">
        <v>56</v>
      </c>
      <c r="P2" s="13" t="s">
        <v>58</v>
      </c>
    </row>
    <row r="3" spans="1:17" x14ac:dyDescent="0.25">
      <c r="A3" s="13" t="s">
        <v>57</v>
      </c>
      <c r="B3" s="13" t="s">
        <v>54</v>
      </c>
      <c r="D3" s="13" t="s">
        <v>57</v>
      </c>
      <c r="E3" s="13" t="s">
        <v>54</v>
      </c>
      <c r="G3" s="13" t="s">
        <v>63</v>
      </c>
      <c r="H3" s="13" t="s">
        <v>64</v>
      </c>
      <c r="J3" s="13" t="s">
        <v>63</v>
      </c>
      <c r="K3" s="13" t="s">
        <v>64</v>
      </c>
      <c r="M3" s="13" t="s">
        <v>63</v>
      </c>
      <c r="N3" s="13" t="s">
        <v>69</v>
      </c>
      <c r="P3" s="19" t="s">
        <v>71</v>
      </c>
    </row>
    <row r="4" spans="1:17" x14ac:dyDescent="0.25">
      <c r="A4">
        <v>1</v>
      </c>
      <c r="B4" s="7">
        <v>100</v>
      </c>
      <c r="D4">
        <v>1</v>
      </c>
      <c r="E4" s="7">
        <v>100</v>
      </c>
      <c r="G4" s="13">
        <v>1</v>
      </c>
      <c r="H4" s="7">
        <v>59.090909090909093</v>
      </c>
      <c r="J4" s="13">
        <v>1</v>
      </c>
      <c r="K4" s="7">
        <v>72.727272727272734</v>
      </c>
      <c r="M4">
        <v>1</v>
      </c>
      <c r="N4" s="13" t="s">
        <v>70</v>
      </c>
    </row>
    <row r="5" spans="1:17" x14ac:dyDescent="0.25">
      <c r="A5">
        <v>1</v>
      </c>
      <c r="B5" s="7">
        <v>60</v>
      </c>
      <c r="D5" s="13">
        <v>1</v>
      </c>
      <c r="E5" s="7">
        <v>60</v>
      </c>
      <c r="G5" s="13">
        <v>1</v>
      </c>
      <c r="H5" s="7">
        <v>45</v>
      </c>
      <c r="J5" s="13">
        <v>1</v>
      </c>
      <c r="K5" s="7">
        <v>73.076923076923066</v>
      </c>
      <c r="M5">
        <v>2</v>
      </c>
      <c r="N5" s="7">
        <v>37.5</v>
      </c>
      <c r="P5">
        <v>1</v>
      </c>
      <c r="Q5" s="7">
        <v>36.363636363636367</v>
      </c>
    </row>
    <row r="6" spans="1:17" x14ac:dyDescent="0.25">
      <c r="A6">
        <v>1</v>
      </c>
      <c r="B6" s="7">
        <v>0</v>
      </c>
      <c r="D6" s="13">
        <v>1</v>
      </c>
      <c r="E6" s="7">
        <v>63.636363636363633</v>
      </c>
      <c r="G6" s="13">
        <v>1</v>
      </c>
      <c r="H6" s="7">
        <v>66.666666666666657</v>
      </c>
      <c r="J6" s="13">
        <v>1</v>
      </c>
      <c r="K6" s="7">
        <v>61.29032258064516</v>
      </c>
      <c r="M6" s="13">
        <v>2</v>
      </c>
      <c r="N6" s="7">
        <v>80</v>
      </c>
      <c r="P6" s="13">
        <v>1</v>
      </c>
      <c r="Q6" s="7">
        <v>35.714285714285715</v>
      </c>
    </row>
    <row r="7" spans="1:17" x14ac:dyDescent="0.25">
      <c r="A7">
        <v>1</v>
      </c>
      <c r="B7" s="7">
        <v>100</v>
      </c>
      <c r="D7" s="13">
        <v>1</v>
      </c>
      <c r="E7" s="7">
        <v>44.444444444444443</v>
      </c>
      <c r="G7" s="13">
        <v>1</v>
      </c>
      <c r="H7" s="7">
        <v>54.166666666666664</v>
      </c>
      <c r="J7" s="13">
        <v>1</v>
      </c>
      <c r="K7" s="7">
        <v>70.212765957446805</v>
      </c>
      <c r="M7" s="13">
        <v>2</v>
      </c>
      <c r="N7" s="7">
        <v>40</v>
      </c>
      <c r="P7" s="13">
        <v>1</v>
      </c>
      <c r="Q7" s="7">
        <v>42</v>
      </c>
    </row>
    <row r="8" spans="1:17" x14ac:dyDescent="0.25">
      <c r="A8">
        <v>1</v>
      </c>
      <c r="B8" s="7">
        <v>33.333333333333329</v>
      </c>
      <c r="D8" s="13">
        <v>1</v>
      </c>
      <c r="E8" s="7">
        <v>66.666666666666657</v>
      </c>
      <c r="G8" s="13">
        <v>1</v>
      </c>
      <c r="H8" s="7">
        <v>38.461538461538467</v>
      </c>
      <c r="J8" s="13">
        <v>1</v>
      </c>
      <c r="K8" s="7">
        <v>37.037037037037038</v>
      </c>
      <c r="M8" s="13">
        <v>2</v>
      </c>
      <c r="N8" s="7">
        <v>16.666666666666664</v>
      </c>
      <c r="P8" s="13">
        <v>1</v>
      </c>
      <c r="Q8" s="7">
        <v>46.296296296296298</v>
      </c>
    </row>
    <row r="9" spans="1:17" x14ac:dyDescent="0.25">
      <c r="A9">
        <v>1</v>
      </c>
      <c r="B9" s="7">
        <v>40</v>
      </c>
      <c r="D9" s="13">
        <v>1</v>
      </c>
      <c r="E9" s="7">
        <v>66.666666666666657</v>
      </c>
      <c r="G9" s="13">
        <v>1</v>
      </c>
      <c r="H9" s="7">
        <v>37.5</v>
      </c>
      <c r="J9" s="13">
        <v>1</v>
      </c>
      <c r="K9" s="7">
        <v>44.827586206896555</v>
      </c>
      <c r="M9" s="13">
        <v>2</v>
      </c>
      <c r="N9" s="7">
        <v>37.5</v>
      </c>
      <c r="P9" s="13">
        <v>1</v>
      </c>
      <c r="Q9" s="7">
        <v>17.5</v>
      </c>
    </row>
    <row r="10" spans="1:17" x14ac:dyDescent="0.25">
      <c r="A10">
        <v>1</v>
      </c>
      <c r="B10" s="7">
        <v>66.666666666666657</v>
      </c>
      <c r="D10" s="13">
        <v>1</v>
      </c>
      <c r="E10" s="7">
        <v>58.333333333333336</v>
      </c>
      <c r="G10" s="13">
        <v>1</v>
      </c>
      <c r="H10" s="7">
        <v>48.275862068965516</v>
      </c>
      <c r="J10" s="13">
        <v>1</v>
      </c>
      <c r="K10" s="7">
        <v>73.80952380952381</v>
      </c>
      <c r="M10" s="13">
        <v>2</v>
      </c>
      <c r="N10" s="7">
        <v>33.333333333333329</v>
      </c>
      <c r="P10" s="13">
        <v>1</v>
      </c>
      <c r="Q10" s="7">
        <v>44.680851063829785</v>
      </c>
    </row>
    <row r="11" spans="1:17" x14ac:dyDescent="0.25">
      <c r="A11">
        <v>1</v>
      </c>
      <c r="B11" s="7">
        <v>33.333333333333329</v>
      </c>
      <c r="D11" s="13">
        <v>1</v>
      </c>
      <c r="E11" s="7">
        <v>40</v>
      </c>
      <c r="G11" s="13">
        <v>1</v>
      </c>
      <c r="H11" s="7">
        <v>42.857142857142854</v>
      </c>
      <c r="J11" s="13">
        <v>1</v>
      </c>
      <c r="K11" s="7">
        <v>67.741935483870961</v>
      </c>
      <c r="M11" s="13">
        <v>2</v>
      </c>
      <c r="N11" s="7">
        <v>35.714285714285715</v>
      </c>
      <c r="P11" s="13">
        <v>1</v>
      </c>
      <c r="Q11" s="7">
        <v>36.84210526315789</v>
      </c>
    </row>
    <row r="12" spans="1:17" x14ac:dyDescent="0.25">
      <c r="A12">
        <v>1</v>
      </c>
      <c r="B12" s="7">
        <v>50</v>
      </c>
      <c r="D12" s="13">
        <v>1</v>
      </c>
      <c r="E12" s="7">
        <v>60</v>
      </c>
      <c r="G12" s="13">
        <v>1</v>
      </c>
      <c r="H12" s="7">
        <v>51.724137931034484</v>
      </c>
      <c r="J12" s="13">
        <v>1</v>
      </c>
      <c r="K12" s="7">
        <v>76.31578947368422</v>
      </c>
      <c r="M12" s="13">
        <v>2</v>
      </c>
      <c r="N12" s="7">
        <v>38.461538461538467</v>
      </c>
      <c r="P12" s="13">
        <v>1</v>
      </c>
      <c r="Q12" s="7">
        <v>32.352941176470587</v>
      </c>
    </row>
    <row r="13" spans="1:17" x14ac:dyDescent="0.25">
      <c r="A13">
        <v>2</v>
      </c>
      <c r="B13" s="7">
        <v>37.5</v>
      </c>
      <c r="D13" s="13">
        <v>1</v>
      </c>
      <c r="E13" s="7">
        <v>50</v>
      </c>
      <c r="G13" s="13">
        <v>1</v>
      </c>
      <c r="H13" s="7">
        <v>37.037037037037038</v>
      </c>
      <c r="J13" s="13">
        <v>1</v>
      </c>
      <c r="K13" s="7">
        <v>71.794871794871796</v>
      </c>
      <c r="M13" s="13">
        <v>2</v>
      </c>
      <c r="N13" s="7">
        <v>20</v>
      </c>
      <c r="P13" s="13">
        <v>1</v>
      </c>
      <c r="Q13" s="7">
        <v>33.333333333333329</v>
      </c>
    </row>
    <row r="14" spans="1:17" x14ac:dyDescent="0.25">
      <c r="A14">
        <v>2</v>
      </c>
      <c r="B14" s="7">
        <v>80</v>
      </c>
      <c r="D14">
        <v>2</v>
      </c>
      <c r="E14" s="7">
        <v>75</v>
      </c>
      <c r="G14" s="13">
        <v>2</v>
      </c>
      <c r="H14" s="7">
        <v>31.818181818181817</v>
      </c>
      <c r="J14" s="13">
        <v>2</v>
      </c>
      <c r="K14" s="7">
        <v>83.333333333333343</v>
      </c>
      <c r="M14" s="13">
        <v>2</v>
      </c>
      <c r="N14" s="7">
        <v>18.181818181818183</v>
      </c>
      <c r="P14" s="13">
        <v>1</v>
      </c>
      <c r="Q14" s="7">
        <v>35.416666666666671</v>
      </c>
    </row>
    <row r="15" spans="1:17" x14ac:dyDescent="0.25">
      <c r="A15">
        <v>2</v>
      </c>
      <c r="B15" s="7">
        <v>40</v>
      </c>
      <c r="D15" s="13">
        <v>2</v>
      </c>
      <c r="E15" s="7">
        <v>100</v>
      </c>
      <c r="G15" s="13">
        <v>2</v>
      </c>
      <c r="H15" s="7">
        <v>38.70967741935484</v>
      </c>
      <c r="J15" s="13">
        <v>2</v>
      </c>
      <c r="K15" s="7">
        <v>68.421052631578945</v>
      </c>
      <c r="M15">
        <v>3</v>
      </c>
      <c r="N15" s="7">
        <v>30.434782608695656</v>
      </c>
      <c r="P15">
        <v>2</v>
      </c>
      <c r="Q15" s="7">
        <v>40</v>
      </c>
    </row>
    <row r="16" spans="1:17" x14ac:dyDescent="0.25">
      <c r="A16">
        <v>2</v>
      </c>
      <c r="B16" s="7">
        <v>16.666666666666664</v>
      </c>
      <c r="D16" s="13">
        <v>2</v>
      </c>
      <c r="E16" s="7">
        <v>50</v>
      </c>
      <c r="G16" s="13">
        <v>2</v>
      </c>
      <c r="H16" s="7">
        <v>28.000000000000004</v>
      </c>
      <c r="J16" s="13">
        <v>2</v>
      </c>
      <c r="K16" s="7">
        <v>50</v>
      </c>
      <c r="M16" s="13">
        <v>3</v>
      </c>
      <c r="N16" s="7">
        <v>27.586206896551722</v>
      </c>
      <c r="P16" s="13">
        <v>2</v>
      </c>
      <c r="Q16" s="7">
        <v>22.727272727272727</v>
      </c>
    </row>
    <row r="17" spans="1:17" x14ac:dyDescent="0.25">
      <c r="A17">
        <v>2</v>
      </c>
      <c r="B17" s="7">
        <v>37.5</v>
      </c>
      <c r="D17" s="13">
        <v>2</v>
      </c>
      <c r="E17" s="7">
        <v>33.333333333333329</v>
      </c>
      <c r="G17" s="13">
        <v>2</v>
      </c>
      <c r="H17" s="7">
        <v>43.478260869565219</v>
      </c>
      <c r="J17" s="13">
        <v>2</v>
      </c>
      <c r="K17" s="7">
        <v>62.5</v>
      </c>
      <c r="M17" s="13">
        <v>3</v>
      </c>
      <c r="N17" s="7">
        <v>24</v>
      </c>
      <c r="P17" s="13">
        <v>2</v>
      </c>
      <c r="Q17" s="7">
        <v>28.571428571428569</v>
      </c>
    </row>
    <row r="18" spans="1:17" x14ac:dyDescent="0.25">
      <c r="A18">
        <v>2</v>
      </c>
      <c r="B18" s="7">
        <v>33.333333333333329</v>
      </c>
      <c r="D18" s="13">
        <v>2</v>
      </c>
      <c r="E18" s="7">
        <v>100</v>
      </c>
      <c r="G18" s="13">
        <v>2</v>
      </c>
      <c r="H18" s="7">
        <v>26.086956521739129</v>
      </c>
      <c r="J18" s="13">
        <v>2</v>
      </c>
      <c r="K18" s="7">
        <v>42.857142857142854</v>
      </c>
      <c r="M18" s="13">
        <v>3</v>
      </c>
      <c r="N18" s="7">
        <v>28.571428571428569</v>
      </c>
      <c r="P18" s="13">
        <v>2</v>
      </c>
      <c r="Q18" s="7">
        <v>40.74074074074074</v>
      </c>
    </row>
    <row r="19" spans="1:17" x14ac:dyDescent="0.25">
      <c r="A19">
        <v>2</v>
      </c>
      <c r="B19" s="7">
        <v>35.714285714285715</v>
      </c>
      <c r="D19" s="13">
        <v>2</v>
      </c>
      <c r="E19" s="7">
        <v>50</v>
      </c>
      <c r="G19" s="13">
        <v>2</v>
      </c>
      <c r="H19" s="7">
        <v>0</v>
      </c>
      <c r="J19" s="13">
        <v>2</v>
      </c>
      <c r="K19" s="7">
        <v>63.636363636363633</v>
      </c>
      <c r="M19" s="13">
        <v>3</v>
      </c>
      <c r="N19" s="7">
        <v>26.086956521739129</v>
      </c>
      <c r="P19" s="13">
        <v>2</v>
      </c>
      <c r="Q19" s="7">
        <v>41.666666666666671</v>
      </c>
    </row>
    <row r="20" spans="1:17" x14ac:dyDescent="0.25">
      <c r="A20">
        <v>2</v>
      </c>
      <c r="B20" s="7">
        <v>38.461538461538467</v>
      </c>
      <c r="D20" s="13">
        <v>2</v>
      </c>
      <c r="E20" s="7">
        <v>100</v>
      </c>
      <c r="G20" s="13">
        <v>2</v>
      </c>
      <c r="H20" s="7">
        <v>12.903225806451612</v>
      </c>
      <c r="J20" s="13">
        <v>2</v>
      </c>
      <c r="K20" s="7">
        <v>31.25</v>
      </c>
      <c r="M20" s="13">
        <v>3</v>
      </c>
      <c r="N20" s="7">
        <v>45</v>
      </c>
      <c r="P20" s="13">
        <v>2</v>
      </c>
      <c r="Q20" s="7">
        <v>40</v>
      </c>
    </row>
    <row r="21" spans="1:17" x14ac:dyDescent="0.25">
      <c r="A21">
        <v>2</v>
      </c>
      <c r="B21" s="7">
        <v>20</v>
      </c>
      <c r="D21" s="13">
        <v>2</v>
      </c>
      <c r="E21" s="7">
        <v>87.5</v>
      </c>
      <c r="G21" s="13">
        <v>2</v>
      </c>
      <c r="H21" s="7">
        <v>40.909090909090914</v>
      </c>
      <c r="J21" s="13">
        <v>2</v>
      </c>
      <c r="K21" s="7">
        <v>64.285714285714292</v>
      </c>
      <c r="M21" s="13">
        <v>3</v>
      </c>
      <c r="N21" s="7">
        <v>15.384615384615385</v>
      </c>
      <c r="P21" s="13">
        <v>2</v>
      </c>
      <c r="Q21" s="7">
        <v>36.666666666666664</v>
      </c>
    </row>
    <row r="22" spans="1:17" x14ac:dyDescent="0.25">
      <c r="A22">
        <v>2</v>
      </c>
      <c r="B22" s="7">
        <v>18.181818181818183</v>
      </c>
      <c r="D22" s="13">
        <v>2</v>
      </c>
      <c r="E22" s="7">
        <v>100</v>
      </c>
      <c r="G22" s="13">
        <v>2</v>
      </c>
      <c r="H22" s="7">
        <v>18.518518518518519</v>
      </c>
      <c r="J22" s="13">
        <v>2</v>
      </c>
      <c r="K22" s="7">
        <v>58.82352941176471</v>
      </c>
      <c r="M22" s="13">
        <v>3</v>
      </c>
      <c r="N22" s="7">
        <v>15.789473684210526</v>
      </c>
      <c r="P22" s="13">
        <v>2</v>
      </c>
      <c r="Q22" s="7">
        <v>42.105263157894733</v>
      </c>
    </row>
    <row r="23" spans="1:17" x14ac:dyDescent="0.25">
      <c r="A23">
        <v>3</v>
      </c>
      <c r="B23" s="7">
        <v>60</v>
      </c>
      <c r="D23" s="13">
        <v>2</v>
      </c>
      <c r="E23" s="7">
        <v>100</v>
      </c>
      <c r="G23" s="13">
        <v>2</v>
      </c>
      <c r="H23" s="7">
        <v>26.086956521739129</v>
      </c>
      <c r="J23" s="13">
        <v>2</v>
      </c>
      <c r="K23" s="7">
        <v>62.5</v>
      </c>
      <c r="M23" s="13">
        <v>3</v>
      </c>
      <c r="N23" s="7">
        <v>10</v>
      </c>
      <c r="P23" s="13">
        <v>2</v>
      </c>
      <c r="Q23" s="7">
        <v>38.888888888888893</v>
      </c>
    </row>
    <row r="24" spans="1:17" x14ac:dyDescent="0.25">
      <c r="A24" s="13">
        <v>3</v>
      </c>
      <c r="B24" s="7">
        <v>50</v>
      </c>
      <c r="D24">
        <v>3</v>
      </c>
      <c r="E24" s="7">
        <v>50</v>
      </c>
      <c r="G24" s="13">
        <v>3</v>
      </c>
      <c r="H24" s="7">
        <v>51.724137931034484</v>
      </c>
      <c r="J24" s="13">
        <v>3</v>
      </c>
      <c r="K24" s="7">
        <v>42.105263157894733</v>
      </c>
      <c r="M24" s="13">
        <v>3</v>
      </c>
      <c r="N24" s="7">
        <v>27.777777777777779</v>
      </c>
      <c r="P24" s="13">
        <v>2</v>
      </c>
      <c r="Q24" s="7">
        <v>55.555555555555557</v>
      </c>
    </row>
    <row r="25" spans="1:17" x14ac:dyDescent="0.25">
      <c r="A25" s="13">
        <v>3</v>
      </c>
      <c r="B25" s="7">
        <v>50</v>
      </c>
      <c r="D25" s="13">
        <v>3</v>
      </c>
      <c r="E25" s="7">
        <v>28.571428571428569</v>
      </c>
      <c r="G25" s="13">
        <v>3</v>
      </c>
      <c r="H25" s="7">
        <v>25</v>
      </c>
      <c r="J25" s="13">
        <v>3</v>
      </c>
      <c r="K25" s="7">
        <v>20</v>
      </c>
      <c r="M25">
        <v>4</v>
      </c>
      <c r="N25" s="7">
        <v>29.629629629629626</v>
      </c>
      <c r="P25">
        <v>3</v>
      </c>
      <c r="Q25" s="7">
        <v>56.410256410256409</v>
      </c>
    </row>
    <row r="26" spans="1:17" x14ac:dyDescent="0.25">
      <c r="A26" s="13">
        <v>3</v>
      </c>
      <c r="B26" s="7">
        <v>44.444444444444443</v>
      </c>
      <c r="D26" s="13">
        <v>3</v>
      </c>
      <c r="E26" s="7">
        <v>33.333333333333329</v>
      </c>
      <c r="G26" s="13">
        <v>3</v>
      </c>
      <c r="H26" s="7">
        <v>37.142857142857146</v>
      </c>
      <c r="J26" s="13">
        <v>3</v>
      </c>
      <c r="K26" s="7">
        <v>56.521739130434781</v>
      </c>
      <c r="M26" s="13">
        <v>4</v>
      </c>
      <c r="N26" s="7">
        <v>25</v>
      </c>
      <c r="P26" s="13">
        <v>3</v>
      </c>
      <c r="Q26" s="7">
        <v>46.511627906976742</v>
      </c>
    </row>
    <row r="27" spans="1:17" x14ac:dyDescent="0.25">
      <c r="A27" s="13">
        <v>3</v>
      </c>
      <c r="B27" s="7">
        <v>33.333333333333329</v>
      </c>
      <c r="D27" s="13">
        <v>3</v>
      </c>
      <c r="E27" s="7">
        <v>53.846153846153847</v>
      </c>
      <c r="G27" s="13">
        <v>3</v>
      </c>
      <c r="H27" s="7">
        <v>52.173913043478258</v>
      </c>
      <c r="J27" s="13">
        <v>3</v>
      </c>
      <c r="K27" s="7">
        <v>50</v>
      </c>
      <c r="M27" s="13">
        <v>4</v>
      </c>
      <c r="N27" s="7">
        <v>15.789473684210526</v>
      </c>
      <c r="P27" s="13">
        <v>3</v>
      </c>
      <c r="Q27" s="7">
        <v>57.142857142857139</v>
      </c>
    </row>
    <row r="28" spans="1:17" x14ac:dyDescent="0.25">
      <c r="A28" s="13">
        <v>3</v>
      </c>
      <c r="B28" s="7">
        <v>42.857142857142854</v>
      </c>
      <c r="D28" s="13">
        <v>3</v>
      </c>
      <c r="E28" s="7">
        <v>57.142857142857139</v>
      </c>
      <c r="G28" s="13">
        <v>3</v>
      </c>
      <c r="H28" s="7">
        <v>12.5</v>
      </c>
      <c r="J28" s="13">
        <v>3</v>
      </c>
      <c r="K28" s="7">
        <v>57.692307692307686</v>
      </c>
      <c r="M28" s="13">
        <v>4</v>
      </c>
      <c r="N28" s="7">
        <v>25.925925925925924</v>
      </c>
      <c r="P28" s="13">
        <v>3</v>
      </c>
      <c r="Q28" s="7">
        <v>51.515151515151516</v>
      </c>
    </row>
    <row r="29" spans="1:17" x14ac:dyDescent="0.25">
      <c r="A29" s="13">
        <v>3</v>
      </c>
      <c r="B29" s="7">
        <v>50</v>
      </c>
      <c r="D29" s="13">
        <v>3</v>
      </c>
      <c r="E29" s="7">
        <v>50</v>
      </c>
      <c r="G29" s="13">
        <v>3</v>
      </c>
      <c r="H29" s="7">
        <v>27.27272727272727</v>
      </c>
      <c r="J29" s="13">
        <v>3</v>
      </c>
      <c r="K29" s="7">
        <v>37.5</v>
      </c>
      <c r="M29" s="13">
        <v>4</v>
      </c>
      <c r="N29" s="7">
        <v>28.000000000000004</v>
      </c>
      <c r="P29" s="13">
        <v>3</v>
      </c>
      <c r="Q29" s="7">
        <v>52.5</v>
      </c>
    </row>
    <row r="30" spans="1:17" x14ac:dyDescent="0.25">
      <c r="A30" s="13">
        <v>3</v>
      </c>
      <c r="B30" s="7">
        <v>37.5</v>
      </c>
      <c r="D30" s="13">
        <v>3</v>
      </c>
      <c r="E30" s="7">
        <v>20</v>
      </c>
      <c r="G30" s="13">
        <v>3</v>
      </c>
      <c r="H30" s="7">
        <v>40</v>
      </c>
      <c r="J30" s="13">
        <v>3</v>
      </c>
      <c r="K30" s="7">
        <v>58.82352941176471</v>
      </c>
      <c r="M30" s="13">
        <v>4</v>
      </c>
      <c r="N30" s="7">
        <v>20</v>
      </c>
      <c r="P30" s="13">
        <v>3</v>
      </c>
      <c r="Q30" s="7">
        <v>61.53846153846154</v>
      </c>
    </row>
    <row r="31" spans="1:17" x14ac:dyDescent="0.25">
      <c r="A31" s="13">
        <v>3</v>
      </c>
      <c r="B31" s="7">
        <v>50</v>
      </c>
      <c r="D31" s="13">
        <v>3</v>
      </c>
      <c r="E31" s="7">
        <v>100</v>
      </c>
      <c r="G31" s="13">
        <v>3</v>
      </c>
      <c r="H31" s="7">
        <v>45.161290322580641</v>
      </c>
      <c r="J31" s="13">
        <v>3</v>
      </c>
      <c r="K31" s="7">
        <v>68</v>
      </c>
      <c r="M31" s="13">
        <v>4</v>
      </c>
      <c r="N31" s="7">
        <v>32</v>
      </c>
      <c r="P31" s="13">
        <v>3</v>
      </c>
      <c r="Q31" s="7">
        <v>32.352941176470587</v>
      </c>
    </row>
    <row r="32" spans="1:17" x14ac:dyDescent="0.25">
      <c r="A32" s="13">
        <v>3</v>
      </c>
      <c r="B32" s="7">
        <v>33.333333333333329</v>
      </c>
      <c r="D32" s="13">
        <v>3</v>
      </c>
      <c r="E32" s="7">
        <v>25</v>
      </c>
      <c r="G32" s="13">
        <v>3</v>
      </c>
      <c r="H32" s="7">
        <v>50</v>
      </c>
      <c r="J32" s="13">
        <v>3</v>
      </c>
      <c r="K32" s="7">
        <v>50</v>
      </c>
      <c r="M32" s="13">
        <v>4</v>
      </c>
      <c r="N32" s="7">
        <v>4.5454545454545459</v>
      </c>
      <c r="P32" s="13">
        <v>3</v>
      </c>
      <c r="Q32" s="7">
        <v>38.095238095238095</v>
      </c>
    </row>
    <row r="33" spans="1:17" x14ac:dyDescent="0.25">
      <c r="A33">
        <v>4</v>
      </c>
      <c r="B33" s="7">
        <v>60</v>
      </c>
      <c r="D33" s="13">
        <v>3</v>
      </c>
      <c r="E33" s="7">
        <v>66.666666666666657</v>
      </c>
      <c r="G33" s="13">
        <v>3</v>
      </c>
      <c r="H33" s="7">
        <v>33.333333333333329</v>
      </c>
      <c r="J33" s="13">
        <v>3</v>
      </c>
      <c r="K33" s="7">
        <v>27.27272727272727</v>
      </c>
      <c r="M33" s="13">
        <v>4</v>
      </c>
      <c r="N33" s="7">
        <v>10.714285714285714</v>
      </c>
      <c r="P33" s="13">
        <v>3</v>
      </c>
      <c r="Q33" s="7">
        <v>42.424242424242422</v>
      </c>
    </row>
    <row r="34" spans="1:17" x14ac:dyDescent="0.25">
      <c r="A34" s="13">
        <v>4</v>
      </c>
      <c r="B34" s="7">
        <v>50</v>
      </c>
      <c r="G34" s="13">
        <v>4</v>
      </c>
      <c r="H34" s="7">
        <v>39.130434782608695</v>
      </c>
      <c r="M34" s="13">
        <v>4</v>
      </c>
      <c r="N34" s="7">
        <v>8.3333333333333321</v>
      </c>
      <c r="P34" s="13">
        <v>3</v>
      </c>
      <c r="Q34" s="7">
        <v>29.166666666666668</v>
      </c>
    </row>
    <row r="35" spans="1:17" x14ac:dyDescent="0.25">
      <c r="A35" s="13">
        <v>4</v>
      </c>
      <c r="B35" s="7">
        <v>33.333333333333329</v>
      </c>
      <c r="G35" s="13">
        <v>4</v>
      </c>
      <c r="H35" s="7">
        <v>38.888888888888893</v>
      </c>
      <c r="M35">
        <v>5</v>
      </c>
      <c r="N35" s="7">
        <v>16.666666666666664</v>
      </c>
    </row>
    <row r="36" spans="1:17" x14ac:dyDescent="0.25">
      <c r="A36" s="13">
        <v>4</v>
      </c>
      <c r="B36" s="7">
        <v>33.333333333333329</v>
      </c>
      <c r="G36" s="13">
        <v>4</v>
      </c>
      <c r="H36" s="7">
        <v>47.826086956521742</v>
      </c>
      <c r="M36" s="13">
        <v>5</v>
      </c>
      <c r="N36" s="7">
        <v>20</v>
      </c>
    </row>
    <row r="37" spans="1:17" x14ac:dyDescent="0.25">
      <c r="A37" s="13">
        <v>4</v>
      </c>
      <c r="B37" s="7">
        <v>40</v>
      </c>
      <c r="G37" s="13">
        <v>4</v>
      </c>
      <c r="H37" s="7">
        <v>13.333333333333334</v>
      </c>
      <c r="M37" s="13">
        <v>5</v>
      </c>
      <c r="N37" s="7">
        <v>46.153846153846153</v>
      </c>
    </row>
    <row r="38" spans="1:17" x14ac:dyDescent="0.25">
      <c r="A38" s="13">
        <v>4</v>
      </c>
      <c r="B38" s="7">
        <v>50</v>
      </c>
      <c r="G38" s="13">
        <v>4</v>
      </c>
      <c r="H38" s="7">
        <v>0</v>
      </c>
      <c r="M38" s="13">
        <v>5</v>
      </c>
      <c r="N38" s="7">
        <v>25</v>
      </c>
    </row>
    <row r="39" spans="1:17" x14ac:dyDescent="0.25">
      <c r="A39" s="13">
        <v>4</v>
      </c>
      <c r="B39" s="7">
        <v>0</v>
      </c>
      <c r="G39" s="13">
        <v>4</v>
      </c>
      <c r="H39" s="7">
        <v>0</v>
      </c>
      <c r="M39" s="13">
        <v>5</v>
      </c>
      <c r="N39" s="7">
        <v>37.5</v>
      </c>
    </row>
    <row r="40" spans="1:17" x14ac:dyDescent="0.25">
      <c r="A40" s="13">
        <v>4</v>
      </c>
      <c r="B40" s="7">
        <v>0</v>
      </c>
      <c r="G40" s="13">
        <v>4</v>
      </c>
      <c r="H40" s="7">
        <v>44.444444444444443</v>
      </c>
      <c r="M40" s="13">
        <v>5</v>
      </c>
      <c r="N40" s="7">
        <v>30</v>
      </c>
    </row>
    <row r="41" spans="1:17" x14ac:dyDescent="0.25">
      <c r="A41" s="13">
        <v>4</v>
      </c>
      <c r="B41" s="7">
        <v>0</v>
      </c>
      <c r="G41" s="13">
        <v>4</v>
      </c>
      <c r="H41" s="7">
        <v>32.142857142857146</v>
      </c>
      <c r="M41" s="13">
        <v>5</v>
      </c>
      <c r="N41" s="7">
        <v>31.25</v>
      </c>
    </row>
    <row r="42" spans="1:17" x14ac:dyDescent="0.25">
      <c r="A42" s="13">
        <v>4</v>
      </c>
      <c r="B42" s="7">
        <v>0</v>
      </c>
      <c r="G42" s="13">
        <v>4</v>
      </c>
      <c r="H42" s="7">
        <v>54.54545454545454</v>
      </c>
      <c r="M42" s="13">
        <v>5</v>
      </c>
      <c r="N42" s="7">
        <v>36.84210526315789</v>
      </c>
    </row>
    <row r="43" spans="1:17" x14ac:dyDescent="0.25">
      <c r="A43">
        <v>5</v>
      </c>
      <c r="B43" s="7">
        <v>60</v>
      </c>
      <c r="G43" s="13">
        <v>4</v>
      </c>
      <c r="H43" s="7">
        <v>13.636363636363635</v>
      </c>
      <c r="M43" s="13">
        <v>5</v>
      </c>
      <c r="N43" s="7">
        <v>31.25</v>
      </c>
    </row>
    <row r="44" spans="1:17" x14ac:dyDescent="0.25">
      <c r="A44" s="13">
        <v>5</v>
      </c>
      <c r="B44" s="7">
        <v>50</v>
      </c>
      <c r="G44" s="13">
        <v>5</v>
      </c>
      <c r="H44" s="7">
        <v>33.333333333333329</v>
      </c>
      <c r="M44" s="13">
        <v>5</v>
      </c>
      <c r="N44" s="7">
        <v>42.857142857142854</v>
      </c>
    </row>
    <row r="45" spans="1:17" x14ac:dyDescent="0.25">
      <c r="A45" s="13">
        <v>5</v>
      </c>
      <c r="B45" s="7">
        <v>20</v>
      </c>
      <c r="G45" s="13">
        <v>5</v>
      </c>
      <c r="H45" s="7">
        <v>21.428571428571427</v>
      </c>
    </row>
    <row r="46" spans="1:17" x14ac:dyDescent="0.25">
      <c r="A46" s="13">
        <v>5</v>
      </c>
      <c r="B46" s="7">
        <v>33.333333333333329</v>
      </c>
      <c r="G46" s="13">
        <v>5</v>
      </c>
      <c r="H46" s="7">
        <v>25</v>
      </c>
    </row>
    <row r="47" spans="1:17" x14ac:dyDescent="0.25">
      <c r="A47" s="13">
        <v>5</v>
      </c>
      <c r="B47" s="7">
        <v>100</v>
      </c>
      <c r="G47" s="13">
        <v>5</v>
      </c>
      <c r="H47" s="7">
        <v>31.25</v>
      </c>
    </row>
    <row r="48" spans="1:17" x14ac:dyDescent="0.25">
      <c r="A48" s="13">
        <v>5</v>
      </c>
      <c r="B48" s="7">
        <v>20</v>
      </c>
      <c r="G48" s="13">
        <v>5</v>
      </c>
      <c r="H48" s="7">
        <v>25</v>
      </c>
    </row>
    <row r="49" spans="1:17" x14ac:dyDescent="0.25">
      <c r="A49" s="13">
        <v>5</v>
      </c>
      <c r="B49" s="7">
        <v>66.666666666666657</v>
      </c>
      <c r="G49" s="13">
        <v>5</v>
      </c>
      <c r="H49" s="7">
        <v>26.086956521739129</v>
      </c>
    </row>
    <row r="50" spans="1:17" x14ac:dyDescent="0.25">
      <c r="A50" s="13">
        <v>5</v>
      </c>
      <c r="B50" s="7">
        <v>25</v>
      </c>
      <c r="G50" s="13">
        <v>5</v>
      </c>
      <c r="H50" s="7">
        <v>25</v>
      </c>
    </row>
    <row r="51" spans="1:17" x14ac:dyDescent="0.25">
      <c r="A51" s="13">
        <v>5</v>
      </c>
      <c r="B51" s="7">
        <v>66.666666666666657</v>
      </c>
      <c r="G51" s="13">
        <v>5</v>
      </c>
      <c r="H51" s="7">
        <v>16.666666666666664</v>
      </c>
    </row>
    <row r="52" spans="1:17" x14ac:dyDescent="0.25">
      <c r="A52" s="13">
        <v>5</v>
      </c>
      <c r="B52" s="7">
        <v>25</v>
      </c>
      <c r="G52" s="13">
        <v>5</v>
      </c>
      <c r="H52" s="7">
        <v>42.857142857142854</v>
      </c>
    </row>
    <row r="53" spans="1:17" x14ac:dyDescent="0.25">
      <c r="G53">
        <v>5</v>
      </c>
      <c r="H53" s="7">
        <v>38.095238095238095</v>
      </c>
    </row>
    <row r="55" spans="1:17" x14ac:dyDescent="0.25">
      <c r="A55" s="13" t="s">
        <v>59</v>
      </c>
      <c r="B55" s="13" t="s">
        <v>54</v>
      </c>
      <c r="C55" s="13"/>
      <c r="D55" s="13" t="s">
        <v>59</v>
      </c>
      <c r="E55" s="13" t="s">
        <v>54</v>
      </c>
      <c r="G55" s="13" t="s">
        <v>59</v>
      </c>
      <c r="J55" s="19" t="s">
        <v>65</v>
      </c>
      <c r="M55" s="13" t="s">
        <v>67</v>
      </c>
      <c r="N55" s="19" t="s">
        <v>65</v>
      </c>
      <c r="P55" s="13" t="s">
        <v>72</v>
      </c>
    </row>
    <row r="56" spans="1:17" x14ac:dyDescent="0.25">
      <c r="A56" s="13">
        <v>6</v>
      </c>
      <c r="B56" s="7">
        <v>30</v>
      </c>
      <c r="D56">
        <v>4</v>
      </c>
      <c r="E56">
        <v>50</v>
      </c>
      <c r="G56">
        <v>6</v>
      </c>
      <c r="H56" s="7">
        <v>25</v>
      </c>
      <c r="J56">
        <v>4</v>
      </c>
      <c r="K56" s="7">
        <v>54.166666666666664</v>
      </c>
      <c r="M56">
        <v>6</v>
      </c>
      <c r="N56" s="7">
        <v>53.571428571428569</v>
      </c>
      <c r="P56">
        <v>4</v>
      </c>
      <c r="Q56" s="7">
        <v>50</v>
      </c>
    </row>
    <row r="57" spans="1:17" x14ac:dyDescent="0.25">
      <c r="A57" s="13">
        <v>6</v>
      </c>
      <c r="B57" s="7">
        <v>33.333333333333329</v>
      </c>
      <c r="D57" s="13">
        <v>4</v>
      </c>
      <c r="E57">
        <v>60</v>
      </c>
      <c r="G57" s="13">
        <v>6</v>
      </c>
      <c r="H57" s="7">
        <v>30.76923076923077</v>
      </c>
      <c r="J57" s="13">
        <v>4</v>
      </c>
      <c r="K57" s="7">
        <v>46.153846153846153</v>
      </c>
      <c r="M57" s="13">
        <v>6</v>
      </c>
      <c r="N57" s="7">
        <v>52.173913043478258</v>
      </c>
      <c r="P57" s="13">
        <v>4</v>
      </c>
      <c r="Q57" s="7">
        <v>64.285714285714292</v>
      </c>
    </row>
    <row r="58" spans="1:17" x14ac:dyDescent="0.25">
      <c r="A58" s="13">
        <v>6</v>
      </c>
      <c r="B58" s="7">
        <v>10</v>
      </c>
      <c r="D58" s="13">
        <v>4</v>
      </c>
      <c r="E58">
        <v>50</v>
      </c>
      <c r="G58" s="13">
        <v>6</v>
      </c>
      <c r="H58" s="7">
        <v>32.142857142857146</v>
      </c>
      <c r="J58" s="13">
        <v>4</v>
      </c>
      <c r="K58" s="7">
        <v>41.666666666666671</v>
      </c>
      <c r="M58" s="13">
        <v>6</v>
      </c>
      <c r="N58" s="7">
        <v>44.444444444444443</v>
      </c>
      <c r="P58" s="13">
        <v>4</v>
      </c>
      <c r="Q58" s="7">
        <v>42.307692307692307</v>
      </c>
    </row>
    <row r="59" spans="1:17" x14ac:dyDescent="0.25">
      <c r="A59" s="13">
        <v>6</v>
      </c>
      <c r="B59" s="7">
        <v>46.666666666666664</v>
      </c>
      <c r="D59" s="13">
        <v>4</v>
      </c>
      <c r="E59" s="7">
        <v>85.714285714285708</v>
      </c>
      <c r="G59" s="13">
        <v>6</v>
      </c>
      <c r="H59" s="7">
        <v>21.052631578947366</v>
      </c>
      <c r="J59" s="13">
        <v>4</v>
      </c>
      <c r="K59" s="7">
        <v>63.333333333333329</v>
      </c>
      <c r="M59" s="13">
        <v>6</v>
      </c>
      <c r="N59" s="7">
        <v>47.619047619047613</v>
      </c>
      <c r="P59" s="13">
        <v>4</v>
      </c>
      <c r="Q59" s="7">
        <v>52.941176470588239</v>
      </c>
    </row>
    <row r="60" spans="1:17" x14ac:dyDescent="0.25">
      <c r="A60" s="13">
        <v>6</v>
      </c>
      <c r="B60" s="7">
        <v>25</v>
      </c>
      <c r="D60" s="13">
        <v>4</v>
      </c>
      <c r="E60">
        <v>100</v>
      </c>
      <c r="G60" s="13">
        <v>6</v>
      </c>
      <c r="H60" s="7">
        <v>31.25</v>
      </c>
      <c r="J60" s="13">
        <v>4</v>
      </c>
      <c r="K60" s="7">
        <v>65.217391304347828</v>
      </c>
      <c r="M60" s="13">
        <v>6</v>
      </c>
      <c r="N60" s="7">
        <v>41.666666666666671</v>
      </c>
      <c r="P60" s="13">
        <v>4</v>
      </c>
      <c r="Q60" s="7">
        <v>41.379310344827587</v>
      </c>
    </row>
    <row r="61" spans="1:17" x14ac:dyDescent="0.25">
      <c r="A61" s="13">
        <v>6</v>
      </c>
      <c r="B61" s="7">
        <v>33.333333333333329</v>
      </c>
      <c r="D61" s="13">
        <v>4</v>
      </c>
      <c r="E61">
        <v>60</v>
      </c>
      <c r="G61" s="13">
        <v>6</v>
      </c>
      <c r="H61" s="7">
        <v>29.411764705882355</v>
      </c>
      <c r="J61" s="13">
        <v>4</v>
      </c>
      <c r="K61" s="7">
        <v>65.517241379310349</v>
      </c>
      <c r="M61" s="13">
        <v>6</v>
      </c>
      <c r="N61" s="7">
        <v>33.333333333333329</v>
      </c>
      <c r="P61" s="13">
        <v>4</v>
      </c>
      <c r="Q61" s="7">
        <v>67.567567567567565</v>
      </c>
    </row>
    <row r="62" spans="1:17" x14ac:dyDescent="0.25">
      <c r="A62" s="13">
        <v>6</v>
      </c>
      <c r="B62" s="7">
        <v>25</v>
      </c>
      <c r="D62" s="13">
        <v>4</v>
      </c>
      <c r="E62">
        <v>60</v>
      </c>
      <c r="G62" s="13">
        <v>6</v>
      </c>
      <c r="H62" s="7">
        <v>16</v>
      </c>
      <c r="J62" s="13">
        <v>4</v>
      </c>
      <c r="K62" s="7">
        <v>73.333333333333329</v>
      </c>
      <c r="M62" s="13">
        <v>6</v>
      </c>
      <c r="N62" s="7">
        <v>46.153846153846153</v>
      </c>
      <c r="P62" s="13">
        <v>4</v>
      </c>
      <c r="Q62" s="7">
        <v>56.000000000000007</v>
      </c>
    </row>
    <row r="63" spans="1:17" x14ac:dyDescent="0.25">
      <c r="A63" s="13">
        <v>7</v>
      </c>
      <c r="B63" s="7">
        <v>75</v>
      </c>
      <c r="D63" s="13">
        <v>4</v>
      </c>
      <c r="E63">
        <v>75</v>
      </c>
      <c r="G63" s="13">
        <v>6</v>
      </c>
      <c r="H63" s="7">
        <v>23.809523809523807</v>
      </c>
      <c r="J63" s="13">
        <v>4</v>
      </c>
      <c r="K63" s="7">
        <v>57.142857142857139</v>
      </c>
      <c r="M63" s="13">
        <v>6</v>
      </c>
      <c r="N63" s="7">
        <v>64</v>
      </c>
      <c r="P63" s="13">
        <v>4</v>
      </c>
      <c r="Q63" s="7">
        <v>55.555555555555557</v>
      </c>
    </row>
    <row r="64" spans="1:17" x14ac:dyDescent="0.25">
      <c r="A64" s="13">
        <v>7</v>
      </c>
      <c r="B64" s="7">
        <v>37.5</v>
      </c>
      <c r="D64" s="13">
        <v>4</v>
      </c>
      <c r="E64">
        <v>60</v>
      </c>
      <c r="G64" s="13">
        <v>6</v>
      </c>
      <c r="H64" s="7">
        <v>47.058823529411761</v>
      </c>
      <c r="J64" s="13">
        <v>4</v>
      </c>
      <c r="K64" s="7">
        <v>70</v>
      </c>
      <c r="M64" s="13">
        <v>6</v>
      </c>
      <c r="N64" s="7">
        <v>40.909090909090914</v>
      </c>
      <c r="P64" s="13">
        <v>4</v>
      </c>
      <c r="Q64" s="7">
        <v>51.724137931034484</v>
      </c>
    </row>
    <row r="65" spans="1:17" x14ac:dyDescent="0.25">
      <c r="A65" s="13">
        <v>7</v>
      </c>
      <c r="B65" s="7">
        <v>50</v>
      </c>
      <c r="D65" s="13">
        <v>4</v>
      </c>
      <c r="E65">
        <v>40</v>
      </c>
      <c r="G65" s="13">
        <v>6</v>
      </c>
      <c r="H65" s="7">
        <v>25</v>
      </c>
      <c r="J65" s="13">
        <v>4</v>
      </c>
      <c r="K65" s="7">
        <v>58.333333333333336</v>
      </c>
      <c r="M65" s="13">
        <v>6</v>
      </c>
      <c r="N65" s="7">
        <v>38.888888888888893</v>
      </c>
      <c r="P65" s="13">
        <v>4</v>
      </c>
      <c r="Q65" s="7">
        <v>55.172413793103445</v>
      </c>
    </row>
    <row r="66" spans="1:17" x14ac:dyDescent="0.25">
      <c r="A66" s="13">
        <v>7</v>
      </c>
      <c r="B66" s="7">
        <v>50</v>
      </c>
      <c r="D66">
        <v>5</v>
      </c>
      <c r="E66">
        <v>60</v>
      </c>
      <c r="G66">
        <v>7</v>
      </c>
      <c r="H66" s="7">
        <v>22.727272727272727</v>
      </c>
      <c r="J66">
        <v>5</v>
      </c>
      <c r="K66" s="7">
        <v>82.35294117647058</v>
      </c>
      <c r="M66">
        <v>7</v>
      </c>
      <c r="N66" s="7">
        <v>26.666666666666668</v>
      </c>
      <c r="P66">
        <v>5</v>
      </c>
      <c r="Q66" s="7">
        <v>79.310344827586206</v>
      </c>
    </row>
    <row r="67" spans="1:17" x14ac:dyDescent="0.25">
      <c r="A67" s="13">
        <v>7</v>
      </c>
      <c r="B67" s="7">
        <v>42.857142857142854</v>
      </c>
      <c r="D67" s="13">
        <v>5</v>
      </c>
      <c r="E67">
        <v>40</v>
      </c>
      <c r="G67" s="13">
        <v>7</v>
      </c>
      <c r="H67" s="7">
        <v>23.809523809523807</v>
      </c>
      <c r="J67" s="13">
        <v>5</v>
      </c>
      <c r="K67" s="7">
        <v>73.333333333333329</v>
      </c>
      <c r="M67" s="13">
        <v>7</v>
      </c>
      <c r="N67" s="7">
        <v>23.076923076923077</v>
      </c>
      <c r="P67" s="13">
        <v>5</v>
      </c>
      <c r="Q67" s="7">
        <v>33.333333333333329</v>
      </c>
    </row>
    <row r="68" spans="1:17" x14ac:dyDescent="0.25">
      <c r="A68" s="13">
        <v>7</v>
      </c>
      <c r="B68" s="7">
        <v>0</v>
      </c>
      <c r="D68" s="13">
        <v>5</v>
      </c>
      <c r="E68" s="7">
        <v>66.666666666666657</v>
      </c>
      <c r="G68" s="13">
        <v>7</v>
      </c>
      <c r="H68" s="7">
        <v>26.086956521739129</v>
      </c>
      <c r="J68" s="13">
        <v>5</v>
      </c>
      <c r="K68" s="7">
        <v>64.705882352941174</v>
      </c>
      <c r="M68" s="13">
        <v>7</v>
      </c>
      <c r="N68" s="7">
        <v>35.714285714285715</v>
      </c>
      <c r="P68" s="13">
        <v>5</v>
      </c>
      <c r="Q68" s="7">
        <v>30.76923076923077</v>
      </c>
    </row>
    <row r="69" spans="1:17" x14ac:dyDescent="0.25">
      <c r="A69" s="13">
        <v>7</v>
      </c>
      <c r="B69" s="7">
        <v>100</v>
      </c>
      <c r="D69" s="13">
        <v>5</v>
      </c>
      <c r="E69" s="7">
        <v>33.333333333333329</v>
      </c>
      <c r="G69" s="13">
        <v>7</v>
      </c>
      <c r="H69" s="7">
        <v>33.333333333333329</v>
      </c>
      <c r="J69" s="13">
        <v>5</v>
      </c>
      <c r="K69" s="7">
        <v>76.923076923076934</v>
      </c>
      <c r="M69" s="13">
        <v>7</v>
      </c>
      <c r="N69" s="7">
        <v>42.857142857142854</v>
      </c>
      <c r="P69" s="13">
        <v>5</v>
      </c>
      <c r="Q69" s="7">
        <v>64</v>
      </c>
    </row>
    <row r="70" spans="1:17" x14ac:dyDescent="0.25">
      <c r="A70" s="13">
        <v>7</v>
      </c>
      <c r="B70" s="7">
        <v>28.571428571428569</v>
      </c>
      <c r="D70" s="13">
        <v>5</v>
      </c>
      <c r="E70">
        <v>100</v>
      </c>
      <c r="G70" s="13">
        <v>7</v>
      </c>
      <c r="H70" s="7">
        <v>21.428571428571427</v>
      </c>
      <c r="J70" s="13">
        <v>5</v>
      </c>
      <c r="K70" s="7">
        <v>72.727272727272734</v>
      </c>
      <c r="M70" s="13">
        <v>7</v>
      </c>
      <c r="N70" s="7">
        <v>26.666666666666668</v>
      </c>
      <c r="P70" s="13">
        <v>5</v>
      </c>
      <c r="Q70" s="7">
        <v>52.380952380952387</v>
      </c>
    </row>
    <row r="71" spans="1:17" x14ac:dyDescent="0.25">
      <c r="A71" s="13">
        <v>8</v>
      </c>
      <c r="B71" s="7">
        <v>25</v>
      </c>
      <c r="D71" s="13">
        <v>5</v>
      </c>
      <c r="E71" s="7">
        <v>66.666666666666657</v>
      </c>
      <c r="G71" s="13">
        <v>7</v>
      </c>
      <c r="H71" s="7">
        <v>50</v>
      </c>
      <c r="J71" s="13">
        <v>5</v>
      </c>
      <c r="K71" s="7">
        <v>53.846153846153847</v>
      </c>
      <c r="M71" s="13">
        <v>7</v>
      </c>
      <c r="N71" s="7">
        <v>23.076923076923077</v>
      </c>
      <c r="P71" s="13">
        <v>5</v>
      </c>
      <c r="Q71" s="7">
        <v>72.41379310344827</v>
      </c>
    </row>
    <row r="72" spans="1:17" x14ac:dyDescent="0.25">
      <c r="A72">
        <v>8</v>
      </c>
      <c r="B72" s="7">
        <v>10</v>
      </c>
      <c r="D72" s="13">
        <v>5</v>
      </c>
      <c r="E72">
        <v>100</v>
      </c>
      <c r="G72" s="13">
        <v>7</v>
      </c>
      <c r="H72" s="7">
        <v>58.82352941176471</v>
      </c>
      <c r="J72" s="13">
        <v>5</v>
      </c>
      <c r="K72" s="7">
        <v>69.230769230769226</v>
      </c>
      <c r="M72" s="13">
        <v>7</v>
      </c>
      <c r="N72" s="7">
        <v>20.833333333333336</v>
      </c>
      <c r="P72" s="13">
        <v>5</v>
      </c>
      <c r="Q72" s="7">
        <v>62.5</v>
      </c>
    </row>
    <row r="73" spans="1:17" x14ac:dyDescent="0.25">
      <c r="A73">
        <v>8</v>
      </c>
      <c r="B73" s="7">
        <v>33.333333333333329</v>
      </c>
      <c r="D73" s="13">
        <v>5</v>
      </c>
      <c r="E73">
        <v>62.5</v>
      </c>
      <c r="G73" s="13">
        <v>7</v>
      </c>
      <c r="H73" s="7">
        <v>16.666666666666664</v>
      </c>
      <c r="J73" s="13">
        <v>5</v>
      </c>
      <c r="K73" s="7">
        <v>76.923076923076934</v>
      </c>
      <c r="M73" s="13">
        <v>7</v>
      </c>
      <c r="N73" s="7">
        <v>27.777777777777779</v>
      </c>
      <c r="P73" s="13">
        <v>5</v>
      </c>
      <c r="Q73" s="7">
        <v>30.434782608695656</v>
      </c>
    </row>
    <row r="74" spans="1:17" x14ac:dyDescent="0.25">
      <c r="A74">
        <v>8</v>
      </c>
      <c r="B74" s="7">
        <v>20</v>
      </c>
      <c r="D74" s="13">
        <v>5</v>
      </c>
      <c r="E74" s="7">
        <v>85.714285714285708</v>
      </c>
      <c r="G74" s="13">
        <v>7</v>
      </c>
      <c r="H74" s="7">
        <v>20</v>
      </c>
      <c r="J74" s="13">
        <v>5</v>
      </c>
      <c r="K74" s="7">
        <v>73.333333333333329</v>
      </c>
      <c r="M74" s="13">
        <v>7</v>
      </c>
      <c r="N74" s="7">
        <v>35.714285714285715</v>
      </c>
      <c r="P74" s="13">
        <v>5</v>
      </c>
      <c r="Q74" s="7">
        <v>58.620689655172406</v>
      </c>
    </row>
    <row r="75" spans="1:17" x14ac:dyDescent="0.25">
      <c r="A75">
        <v>8</v>
      </c>
      <c r="B75" s="7">
        <v>0</v>
      </c>
      <c r="D75" s="13">
        <v>5</v>
      </c>
      <c r="E75">
        <v>100</v>
      </c>
      <c r="G75" s="13">
        <v>7</v>
      </c>
      <c r="H75" s="7">
        <v>42.857142857142854</v>
      </c>
      <c r="J75" s="13">
        <v>5</v>
      </c>
      <c r="K75" s="7">
        <v>80.769230769230774</v>
      </c>
      <c r="M75" s="13">
        <v>7</v>
      </c>
      <c r="N75" s="7">
        <v>20</v>
      </c>
      <c r="P75" s="13">
        <v>5</v>
      </c>
      <c r="Q75" s="7">
        <v>74.193548387096769</v>
      </c>
    </row>
    <row r="76" spans="1:17" x14ac:dyDescent="0.25">
      <c r="A76">
        <v>8</v>
      </c>
      <c r="B76" s="7">
        <v>50</v>
      </c>
      <c r="G76">
        <v>8</v>
      </c>
      <c r="H76" s="7">
        <v>35.714285714285715</v>
      </c>
      <c r="M76">
        <v>8</v>
      </c>
      <c r="N76" s="7">
        <v>22.222222222222221</v>
      </c>
    </row>
    <row r="77" spans="1:17" x14ac:dyDescent="0.25">
      <c r="A77">
        <v>8</v>
      </c>
      <c r="B77" s="7">
        <v>40</v>
      </c>
      <c r="G77" s="13">
        <v>8</v>
      </c>
      <c r="H77" s="7">
        <v>28.571428571428569</v>
      </c>
      <c r="M77" s="13">
        <v>8</v>
      </c>
      <c r="N77" s="7">
        <v>25</v>
      </c>
    </row>
    <row r="78" spans="1:17" x14ac:dyDescent="0.25">
      <c r="A78">
        <v>8</v>
      </c>
      <c r="B78" s="7">
        <v>50</v>
      </c>
      <c r="G78" s="13">
        <v>8</v>
      </c>
      <c r="H78" s="7">
        <v>27.27272727272727</v>
      </c>
      <c r="M78" s="13">
        <v>8</v>
      </c>
      <c r="N78" s="7">
        <v>4</v>
      </c>
    </row>
    <row r="79" spans="1:17" x14ac:dyDescent="0.25">
      <c r="A79">
        <v>8</v>
      </c>
      <c r="B79" s="7">
        <v>12.5</v>
      </c>
      <c r="G79" s="13">
        <v>8</v>
      </c>
      <c r="H79" s="7">
        <v>8.3333333333333321</v>
      </c>
      <c r="M79" s="13">
        <v>8</v>
      </c>
      <c r="N79" s="7">
        <v>14.285714285714285</v>
      </c>
    </row>
    <row r="80" spans="1:17" x14ac:dyDescent="0.25">
      <c r="A80">
        <v>8</v>
      </c>
      <c r="B80" s="7">
        <v>14.285714285714285</v>
      </c>
      <c r="G80" s="13">
        <v>8</v>
      </c>
      <c r="H80" s="7">
        <v>30.76923076923077</v>
      </c>
      <c r="M80" s="13">
        <v>8</v>
      </c>
      <c r="N80" s="7">
        <v>14.285714285714285</v>
      </c>
    </row>
    <row r="81" spans="1:14" x14ac:dyDescent="0.25">
      <c r="A81">
        <v>9</v>
      </c>
      <c r="B81">
        <v>100</v>
      </c>
      <c r="G81" s="13">
        <v>8</v>
      </c>
      <c r="H81" s="7">
        <v>6.666666666666667</v>
      </c>
      <c r="M81" s="13">
        <v>8</v>
      </c>
      <c r="N81" s="7">
        <v>25</v>
      </c>
    </row>
    <row r="82" spans="1:14" x14ac:dyDescent="0.25">
      <c r="A82">
        <v>9</v>
      </c>
      <c r="B82">
        <v>50</v>
      </c>
      <c r="G82" s="13">
        <v>8</v>
      </c>
      <c r="H82" s="7">
        <v>22.222222222222221</v>
      </c>
      <c r="M82" s="13">
        <v>8</v>
      </c>
      <c r="N82" s="7">
        <v>23.52941176470588</v>
      </c>
    </row>
    <row r="83" spans="1:14" x14ac:dyDescent="0.25">
      <c r="A83">
        <v>9</v>
      </c>
      <c r="B83">
        <v>40</v>
      </c>
      <c r="G83" s="13">
        <v>8</v>
      </c>
      <c r="H83" s="7">
        <v>14.285714285714285</v>
      </c>
      <c r="M83" s="13">
        <v>8</v>
      </c>
      <c r="N83" s="7">
        <v>35.714285714285715</v>
      </c>
    </row>
    <row r="84" spans="1:14" x14ac:dyDescent="0.25">
      <c r="A84">
        <v>9</v>
      </c>
      <c r="B84">
        <v>12.5</v>
      </c>
      <c r="G84" s="13">
        <v>8</v>
      </c>
      <c r="H84" s="7">
        <v>37.5</v>
      </c>
      <c r="M84" s="13">
        <v>8</v>
      </c>
      <c r="N84" s="7">
        <v>28.571428571428569</v>
      </c>
    </row>
    <row r="85" spans="1:14" x14ac:dyDescent="0.25">
      <c r="A85">
        <v>9</v>
      </c>
      <c r="B85">
        <v>40</v>
      </c>
      <c r="G85" s="13">
        <v>8</v>
      </c>
      <c r="H85" s="7">
        <v>20.833333333333336</v>
      </c>
      <c r="M85" s="13">
        <v>8</v>
      </c>
      <c r="N85" s="7">
        <v>25</v>
      </c>
    </row>
    <row r="86" spans="1:14" x14ac:dyDescent="0.25">
      <c r="A86">
        <v>9</v>
      </c>
      <c r="B86">
        <v>40</v>
      </c>
      <c r="G86">
        <v>9</v>
      </c>
      <c r="H86" s="7">
        <v>15</v>
      </c>
      <c r="M86">
        <v>9</v>
      </c>
      <c r="N86" s="7">
        <v>27.500000000000004</v>
      </c>
    </row>
    <row r="87" spans="1:14" x14ac:dyDescent="0.25">
      <c r="A87">
        <v>9</v>
      </c>
      <c r="B87">
        <v>50</v>
      </c>
      <c r="G87" s="13">
        <v>9</v>
      </c>
      <c r="H87" s="7">
        <v>17.391304347826086</v>
      </c>
      <c r="M87" s="13">
        <v>9</v>
      </c>
      <c r="N87" s="7">
        <v>6.666666666666667</v>
      </c>
    </row>
    <row r="88" spans="1:14" x14ac:dyDescent="0.25">
      <c r="A88">
        <v>9</v>
      </c>
      <c r="B88">
        <v>40</v>
      </c>
      <c r="G88" s="13">
        <v>9</v>
      </c>
      <c r="H88" s="7">
        <v>27.777777777777779</v>
      </c>
      <c r="M88" s="13">
        <v>9</v>
      </c>
      <c r="N88" s="7">
        <v>16.666666666666664</v>
      </c>
    </row>
    <row r="89" spans="1:14" x14ac:dyDescent="0.25">
      <c r="A89">
        <v>9</v>
      </c>
      <c r="B89">
        <v>40</v>
      </c>
      <c r="G89" s="13">
        <v>9</v>
      </c>
      <c r="H89" s="7">
        <v>16.666666666666664</v>
      </c>
      <c r="M89" s="13">
        <v>9</v>
      </c>
      <c r="N89" s="7">
        <v>17.647058823529413</v>
      </c>
    </row>
    <row r="90" spans="1:14" x14ac:dyDescent="0.25">
      <c r="A90">
        <v>9</v>
      </c>
      <c r="B90">
        <v>25</v>
      </c>
      <c r="G90" s="13">
        <v>9</v>
      </c>
      <c r="H90" s="7">
        <v>27.27272727272727</v>
      </c>
      <c r="M90" s="13">
        <v>9</v>
      </c>
      <c r="N90" s="7">
        <v>15.789473684210526</v>
      </c>
    </row>
    <row r="91" spans="1:14" x14ac:dyDescent="0.25">
      <c r="A91">
        <v>10</v>
      </c>
      <c r="B91">
        <v>0</v>
      </c>
      <c r="G91" s="13">
        <v>9</v>
      </c>
      <c r="H91" s="7">
        <v>19.230769230769234</v>
      </c>
      <c r="M91" s="13">
        <v>9</v>
      </c>
      <c r="N91" s="7">
        <v>33.333333333333329</v>
      </c>
    </row>
    <row r="92" spans="1:14" x14ac:dyDescent="0.25">
      <c r="A92">
        <v>10</v>
      </c>
      <c r="B92">
        <v>25</v>
      </c>
      <c r="G92" s="13">
        <v>9</v>
      </c>
      <c r="H92" s="7">
        <v>33.333333333333329</v>
      </c>
      <c r="M92" s="13">
        <v>9</v>
      </c>
      <c r="N92" s="7">
        <v>12.5</v>
      </c>
    </row>
    <row r="93" spans="1:14" x14ac:dyDescent="0.25">
      <c r="A93">
        <v>10</v>
      </c>
      <c r="B93">
        <v>100</v>
      </c>
      <c r="G93" s="13">
        <v>9</v>
      </c>
      <c r="H93" s="7">
        <v>13.043478260869565</v>
      </c>
      <c r="M93" s="13">
        <v>9</v>
      </c>
      <c r="N93" s="7">
        <v>12.5</v>
      </c>
    </row>
    <row r="94" spans="1:14" x14ac:dyDescent="0.25">
      <c r="A94">
        <v>10</v>
      </c>
      <c r="B94" s="7">
        <v>66.666666666666657</v>
      </c>
      <c r="G94" s="13">
        <v>9</v>
      </c>
      <c r="H94" s="7">
        <v>17.857142857142858</v>
      </c>
      <c r="M94" s="13">
        <v>9</v>
      </c>
      <c r="N94" s="7">
        <v>16.666666666666664</v>
      </c>
    </row>
    <row r="95" spans="1:14" x14ac:dyDescent="0.25">
      <c r="A95">
        <v>10</v>
      </c>
      <c r="B95">
        <v>50</v>
      </c>
      <c r="G95" s="13">
        <v>9</v>
      </c>
      <c r="H95" s="7">
        <v>15.789473684210526</v>
      </c>
      <c r="M95" s="13">
        <v>9</v>
      </c>
      <c r="N95" s="7">
        <v>5.8823529411764701</v>
      </c>
    </row>
    <row r="96" spans="1:14" x14ac:dyDescent="0.25">
      <c r="A96">
        <v>10</v>
      </c>
      <c r="B96" s="7">
        <v>33.333333333333329</v>
      </c>
      <c r="G96">
        <v>10</v>
      </c>
      <c r="H96" s="7">
        <v>61.53846153846154</v>
      </c>
      <c r="M96">
        <v>10</v>
      </c>
      <c r="N96" s="7">
        <v>14.285714285714285</v>
      </c>
    </row>
    <row r="97" spans="1:17" x14ac:dyDescent="0.25">
      <c r="A97">
        <v>10</v>
      </c>
      <c r="B97">
        <v>0</v>
      </c>
      <c r="G97" s="13">
        <v>10</v>
      </c>
      <c r="H97" s="7">
        <v>56.25</v>
      </c>
      <c r="M97" s="13">
        <v>10</v>
      </c>
      <c r="N97" s="7">
        <v>35.714285714285715</v>
      </c>
    </row>
    <row r="98" spans="1:17" x14ac:dyDescent="0.25">
      <c r="A98">
        <v>10</v>
      </c>
      <c r="B98">
        <v>50</v>
      </c>
      <c r="G98" s="13">
        <v>10</v>
      </c>
      <c r="H98" s="7">
        <v>33.333333333333329</v>
      </c>
      <c r="M98" s="13">
        <v>10</v>
      </c>
      <c r="N98" s="7">
        <v>14.285714285714285</v>
      </c>
    </row>
    <row r="99" spans="1:17" x14ac:dyDescent="0.25">
      <c r="A99">
        <v>10</v>
      </c>
      <c r="B99">
        <v>100</v>
      </c>
      <c r="G99" s="13">
        <v>10</v>
      </c>
      <c r="H99" s="7">
        <v>28.571428571428569</v>
      </c>
      <c r="M99" s="13">
        <v>10</v>
      </c>
      <c r="N99" s="7">
        <v>11.76470588235294</v>
      </c>
    </row>
    <row r="100" spans="1:17" x14ac:dyDescent="0.25">
      <c r="G100" s="13">
        <v>10</v>
      </c>
      <c r="H100" s="7">
        <v>26.666666666666668</v>
      </c>
      <c r="M100" s="13">
        <v>10</v>
      </c>
      <c r="N100" s="7">
        <v>38.888888888888893</v>
      </c>
    </row>
    <row r="101" spans="1:17" x14ac:dyDescent="0.25">
      <c r="G101" s="13">
        <v>10</v>
      </c>
      <c r="H101" s="7">
        <v>30</v>
      </c>
      <c r="M101" s="13">
        <v>10</v>
      </c>
      <c r="N101" s="7">
        <v>15.789473684210526</v>
      </c>
    </row>
    <row r="102" spans="1:17" x14ac:dyDescent="0.25">
      <c r="A102" s="13"/>
      <c r="B102" s="13"/>
      <c r="C102" s="13"/>
      <c r="D102" s="13"/>
      <c r="E102" s="13"/>
      <c r="G102" s="13">
        <v>10</v>
      </c>
      <c r="H102" s="7">
        <v>46.666666666666664</v>
      </c>
      <c r="M102" s="13">
        <v>10</v>
      </c>
      <c r="N102" s="7">
        <v>23.076923076923077</v>
      </c>
    </row>
    <row r="103" spans="1:17" x14ac:dyDescent="0.25">
      <c r="A103" s="13"/>
      <c r="B103" s="13"/>
      <c r="C103" s="13"/>
      <c r="D103" s="13"/>
      <c r="E103" s="13"/>
      <c r="G103" s="13">
        <v>10</v>
      </c>
      <c r="H103" s="7">
        <v>40</v>
      </c>
      <c r="M103" s="13">
        <v>10</v>
      </c>
      <c r="N103" s="7">
        <v>32</v>
      </c>
    </row>
    <row r="104" spans="1:17" x14ac:dyDescent="0.25">
      <c r="A104" s="13"/>
      <c r="B104" s="13"/>
      <c r="C104" s="13"/>
      <c r="D104" s="13"/>
      <c r="E104" s="13"/>
      <c r="G104" s="13">
        <v>10</v>
      </c>
      <c r="H104" s="7">
        <v>33.333333333333329</v>
      </c>
      <c r="J104" s="7"/>
      <c r="M104" s="13">
        <v>10</v>
      </c>
      <c r="N104" s="7">
        <v>20</v>
      </c>
    </row>
    <row r="105" spans="1:17" x14ac:dyDescent="0.25">
      <c r="A105" s="13"/>
      <c r="B105" s="13"/>
      <c r="C105" s="13"/>
      <c r="D105" s="13"/>
      <c r="E105" s="13"/>
      <c r="G105" s="13">
        <v>10</v>
      </c>
      <c r="H105" s="7">
        <v>41.17647058823529</v>
      </c>
      <c r="J105" s="7"/>
      <c r="M105" s="13">
        <v>10</v>
      </c>
      <c r="N105" s="7">
        <v>22.222222222222221</v>
      </c>
    </row>
    <row r="106" spans="1:17" x14ac:dyDescent="0.25">
      <c r="A106" s="13"/>
      <c r="B106" s="13"/>
      <c r="C106" s="13"/>
      <c r="D106" s="13"/>
      <c r="E106" s="13"/>
      <c r="G106" s="13"/>
      <c r="H106" s="13"/>
      <c r="J106" s="7"/>
    </row>
    <row r="107" spans="1:17" x14ac:dyDescent="0.25">
      <c r="A107" s="13"/>
      <c r="B107" s="13"/>
      <c r="C107" s="13"/>
      <c r="D107" s="13"/>
      <c r="E107" s="13"/>
      <c r="G107" s="13"/>
      <c r="J107" s="7"/>
    </row>
    <row r="108" spans="1:17" x14ac:dyDescent="0.25">
      <c r="A108" s="13" t="s">
        <v>60</v>
      </c>
      <c r="D108" s="13" t="s">
        <v>60</v>
      </c>
      <c r="G108" s="13" t="s">
        <v>60</v>
      </c>
      <c r="J108" s="13" t="s">
        <v>67</v>
      </c>
      <c r="K108" s="7" t="s">
        <v>66</v>
      </c>
      <c r="M108" s="13" t="s">
        <v>67</v>
      </c>
      <c r="N108" s="19" t="s">
        <v>66</v>
      </c>
      <c r="P108" s="13" t="s">
        <v>73</v>
      </c>
    </row>
    <row r="109" spans="1:17" x14ac:dyDescent="0.25">
      <c r="A109">
        <v>11</v>
      </c>
      <c r="B109" s="7">
        <v>0</v>
      </c>
      <c r="D109">
        <v>6</v>
      </c>
      <c r="E109" s="7">
        <v>100</v>
      </c>
      <c r="G109">
        <v>11</v>
      </c>
      <c r="H109" s="7">
        <v>25</v>
      </c>
      <c r="J109">
        <v>6</v>
      </c>
      <c r="K109" s="7">
        <v>87.5</v>
      </c>
      <c r="M109">
        <v>11</v>
      </c>
      <c r="N109" s="7">
        <v>5</v>
      </c>
      <c r="P109">
        <v>6</v>
      </c>
      <c r="Q109" s="7">
        <v>55.555555555555557</v>
      </c>
    </row>
    <row r="110" spans="1:17" x14ac:dyDescent="0.25">
      <c r="A110" s="13">
        <v>11</v>
      </c>
      <c r="B110" s="7">
        <v>33.333333333333329</v>
      </c>
      <c r="D110" s="13">
        <v>6</v>
      </c>
      <c r="E110" s="7">
        <v>66.666666666666657</v>
      </c>
      <c r="G110" s="13">
        <v>11</v>
      </c>
      <c r="H110" s="7">
        <v>20</v>
      </c>
      <c r="J110" s="13">
        <v>6</v>
      </c>
      <c r="K110" s="7">
        <v>50</v>
      </c>
      <c r="M110" s="13">
        <v>11</v>
      </c>
      <c r="N110" s="7">
        <v>12</v>
      </c>
      <c r="P110" s="13">
        <v>6</v>
      </c>
      <c r="Q110" s="7">
        <v>28.8135593220339</v>
      </c>
    </row>
    <row r="111" spans="1:17" x14ac:dyDescent="0.25">
      <c r="A111" s="13">
        <v>11</v>
      </c>
      <c r="B111" s="7">
        <v>40</v>
      </c>
      <c r="D111" s="13">
        <v>6</v>
      </c>
      <c r="E111" s="7">
        <v>46.153846153846153</v>
      </c>
      <c r="G111" s="13">
        <v>11</v>
      </c>
      <c r="H111" s="7">
        <v>20</v>
      </c>
      <c r="J111" s="13">
        <v>6</v>
      </c>
      <c r="K111" s="7">
        <v>60</v>
      </c>
      <c r="M111" s="13">
        <v>11</v>
      </c>
      <c r="N111" s="7">
        <v>12.5</v>
      </c>
      <c r="P111" s="13">
        <v>6</v>
      </c>
      <c r="Q111" s="7">
        <v>50</v>
      </c>
    </row>
    <row r="112" spans="1:17" x14ac:dyDescent="0.25">
      <c r="A112" s="13">
        <v>11</v>
      </c>
      <c r="B112" s="7">
        <v>16.666666666666664</v>
      </c>
      <c r="D112" s="13">
        <v>6</v>
      </c>
      <c r="E112" s="7">
        <v>83.333333333333343</v>
      </c>
      <c r="G112" s="13">
        <v>11</v>
      </c>
      <c r="H112" s="7">
        <v>14.285714285714285</v>
      </c>
      <c r="J112" s="13">
        <v>6</v>
      </c>
      <c r="K112" s="7">
        <v>61.53846153846154</v>
      </c>
      <c r="M112" s="13">
        <v>11</v>
      </c>
      <c r="N112" s="7">
        <v>15</v>
      </c>
      <c r="P112" s="13">
        <v>6</v>
      </c>
      <c r="Q112" s="7">
        <v>57.142857142857139</v>
      </c>
    </row>
    <row r="113" spans="1:17" x14ac:dyDescent="0.25">
      <c r="A113" s="13">
        <v>11</v>
      </c>
      <c r="B113" s="7">
        <v>33.333333333333329</v>
      </c>
      <c r="D113" s="13">
        <v>6</v>
      </c>
      <c r="E113" s="7">
        <v>66.666666666666657</v>
      </c>
      <c r="G113" s="13">
        <v>11</v>
      </c>
      <c r="H113" s="7">
        <v>33.333333333333329</v>
      </c>
      <c r="J113" s="13">
        <v>6</v>
      </c>
      <c r="K113" s="7">
        <v>76.923076923076934</v>
      </c>
      <c r="M113" s="13">
        <v>11</v>
      </c>
      <c r="N113" s="7">
        <v>21.428571428571427</v>
      </c>
      <c r="P113" s="13">
        <v>6</v>
      </c>
      <c r="Q113" s="7">
        <v>63.414634146341463</v>
      </c>
    </row>
    <row r="114" spans="1:17" x14ac:dyDescent="0.25">
      <c r="A114" s="13">
        <v>11</v>
      </c>
      <c r="B114" s="7">
        <v>16.666666666666664</v>
      </c>
      <c r="D114" s="13">
        <v>6</v>
      </c>
      <c r="E114" s="7">
        <v>80</v>
      </c>
      <c r="G114">
        <v>11</v>
      </c>
      <c r="H114" s="7">
        <v>23.52941176470588</v>
      </c>
      <c r="J114">
        <v>7</v>
      </c>
      <c r="K114" s="7">
        <v>64.705882352941174</v>
      </c>
      <c r="M114" s="13">
        <v>11</v>
      </c>
      <c r="N114" s="7">
        <v>41.17647058823529</v>
      </c>
      <c r="P114" s="13">
        <v>6</v>
      </c>
      <c r="Q114" s="7">
        <v>59.523809523809526</v>
      </c>
    </row>
    <row r="115" spans="1:17" x14ac:dyDescent="0.25">
      <c r="A115" s="13">
        <v>11</v>
      </c>
      <c r="B115" s="7">
        <v>0</v>
      </c>
      <c r="D115" s="13">
        <v>6</v>
      </c>
      <c r="E115" s="7">
        <v>60</v>
      </c>
      <c r="G115" s="13">
        <v>11</v>
      </c>
      <c r="H115" s="7">
        <v>33.333333333333329</v>
      </c>
      <c r="J115" s="13">
        <v>7</v>
      </c>
      <c r="K115" s="7">
        <v>71.428571428571431</v>
      </c>
      <c r="M115" s="13">
        <v>11</v>
      </c>
      <c r="N115" s="7">
        <v>20</v>
      </c>
      <c r="P115" s="13">
        <v>6</v>
      </c>
      <c r="Q115" s="7">
        <v>67.857142857142861</v>
      </c>
    </row>
    <row r="116" spans="1:17" x14ac:dyDescent="0.25">
      <c r="A116" s="13">
        <v>11</v>
      </c>
      <c r="B116" s="7">
        <v>25</v>
      </c>
      <c r="D116" s="13">
        <v>6</v>
      </c>
      <c r="E116" s="7">
        <v>71.428571428571431</v>
      </c>
      <c r="G116" s="13">
        <v>11</v>
      </c>
      <c r="H116" s="7">
        <v>30.76923076923077</v>
      </c>
      <c r="J116" s="13">
        <v>7</v>
      </c>
      <c r="K116" s="7">
        <v>52.380952380952387</v>
      </c>
      <c r="M116" s="13">
        <v>11</v>
      </c>
      <c r="N116" s="7">
        <v>38.461538461538467</v>
      </c>
      <c r="P116" s="13">
        <v>6</v>
      </c>
      <c r="Q116" s="7">
        <v>48.484848484848484</v>
      </c>
    </row>
    <row r="117" spans="1:17" x14ac:dyDescent="0.25">
      <c r="A117">
        <v>11</v>
      </c>
      <c r="B117" s="7">
        <v>20</v>
      </c>
      <c r="D117" s="13">
        <v>6</v>
      </c>
      <c r="E117" s="7">
        <v>60</v>
      </c>
      <c r="G117" s="13">
        <v>11</v>
      </c>
      <c r="H117" s="7">
        <v>46.666666666666664</v>
      </c>
      <c r="J117" s="13">
        <v>7</v>
      </c>
      <c r="K117" s="7">
        <v>50</v>
      </c>
      <c r="M117" s="13">
        <v>11</v>
      </c>
      <c r="N117" s="7">
        <v>41.666666666666671</v>
      </c>
      <c r="P117" s="13">
        <v>6</v>
      </c>
      <c r="Q117" s="7">
        <v>60</v>
      </c>
    </row>
    <row r="118" spans="1:17" x14ac:dyDescent="0.25">
      <c r="A118" s="13">
        <v>12</v>
      </c>
      <c r="B118" s="7">
        <v>33.333333333333329</v>
      </c>
      <c r="D118">
        <v>7</v>
      </c>
      <c r="E118" s="7">
        <v>33.333333333333329</v>
      </c>
      <c r="G118" s="13">
        <v>11</v>
      </c>
      <c r="H118" s="7">
        <v>33.333333333333329</v>
      </c>
      <c r="J118" s="13">
        <v>7</v>
      </c>
      <c r="K118" s="7">
        <v>69.565217391304344</v>
      </c>
      <c r="M118" s="13">
        <v>11</v>
      </c>
      <c r="N118" s="7">
        <v>0</v>
      </c>
      <c r="P118" s="13">
        <v>6</v>
      </c>
      <c r="Q118" s="7">
        <v>57.777777777777771</v>
      </c>
    </row>
    <row r="119" spans="1:17" x14ac:dyDescent="0.25">
      <c r="A119" s="13">
        <v>12</v>
      </c>
      <c r="B119" s="7">
        <v>50</v>
      </c>
      <c r="D119" s="13">
        <v>7</v>
      </c>
      <c r="E119" s="7">
        <v>50</v>
      </c>
      <c r="G119" s="13">
        <v>12</v>
      </c>
      <c r="H119" s="7">
        <v>33.333333333333329</v>
      </c>
      <c r="J119" s="13">
        <v>7</v>
      </c>
      <c r="K119" s="7">
        <v>50</v>
      </c>
      <c r="M119">
        <v>12</v>
      </c>
      <c r="N119" s="7">
        <v>23.076923076923077</v>
      </c>
      <c r="P119">
        <v>7</v>
      </c>
      <c r="Q119" s="7">
        <v>69.696969696969703</v>
      </c>
    </row>
    <row r="120" spans="1:17" x14ac:dyDescent="0.25">
      <c r="A120" s="13">
        <v>12</v>
      </c>
      <c r="B120" s="7">
        <v>50</v>
      </c>
      <c r="D120" s="13">
        <v>7</v>
      </c>
      <c r="E120" s="7">
        <v>20</v>
      </c>
      <c r="G120" s="13">
        <v>12</v>
      </c>
      <c r="H120" s="7">
        <v>31.578947368421051</v>
      </c>
      <c r="J120" s="13">
        <v>7</v>
      </c>
      <c r="K120" s="7">
        <v>81.25</v>
      </c>
      <c r="M120" s="13">
        <v>12</v>
      </c>
      <c r="N120" s="7">
        <v>30</v>
      </c>
      <c r="P120" s="13">
        <v>7</v>
      </c>
      <c r="Q120" s="7">
        <v>62.5</v>
      </c>
    </row>
    <row r="121" spans="1:17" x14ac:dyDescent="0.25">
      <c r="A121" s="13">
        <v>12</v>
      </c>
      <c r="B121" s="7">
        <v>66.666666666666657</v>
      </c>
      <c r="D121" s="13">
        <v>7</v>
      </c>
      <c r="E121" s="7">
        <v>100</v>
      </c>
      <c r="G121" s="13">
        <v>12</v>
      </c>
      <c r="H121" s="7">
        <v>33.333333333333329</v>
      </c>
      <c r="J121" s="13">
        <v>7</v>
      </c>
      <c r="K121" s="7">
        <v>78.571428571428569</v>
      </c>
      <c r="M121" s="13">
        <v>12</v>
      </c>
      <c r="N121" s="7">
        <v>28.571428571428569</v>
      </c>
      <c r="P121" s="13">
        <v>7</v>
      </c>
      <c r="Q121" s="7">
        <v>59.375</v>
      </c>
    </row>
    <row r="122" spans="1:17" x14ac:dyDescent="0.25">
      <c r="A122" s="13">
        <v>12</v>
      </c>
      <c r="B122" s="7">
        <v>62.5</v>
      </c>
      <c r="D122" s="13">
        <v>7</v>
      </c>
      <c r="E122" s="7">
        <v>33.333333333333329</v>
      </c>
      <c r="G122" s="13">
        <v>12</v>
      </c>
      <c r="H122" s="7">
        <v>31.818181818181817</v>
      </c>
      <c r="J122" s="13">
        <v>7</v>
      </c>
      <c r="K122" s="7">
        <v>65.217391304347828</v>
      </c>
      <c r="M122" s="13">
        <v>12</v>
      </c>
      <c r="N122" s="7">
        <v>35.294117647058826</v>
      </c>
      <c r="P122" s="13">
        <v>7</v>
      </c>
      <c r="Q122" s="7">
        <v>59.45945945945946</v>
      </c>
    </row>
    <row r="123" spans="1:17" x14ac:dyDescent="0.25">
      <c r="A123" s="13">
        <v>12</v>
      </c>
      <c r="B123" s="7">
        <v>33.333333333333329</v>
      </c>
      <c r="D123" s="13">
        <v>7</v>
      </c>
      <c r="E123" s="7">
        <v>100</v>
      </c>
      <c r="G123" s="13">
        <v>12</v>
      </c>
      <c r="H123" s="7">
        <v>17.857142857142858</v>
      </c>
      <c r="J123" s="13">
        <v>7</v>
      </c>
      <c r="K123" s="7">
        <v>80</v>
      </c>
      <c r="M123" s="13">
        <v>12</v>
      </c>
      <c r="N123" s="7">
        <v>21.052631578947366</v>
      </c>
      <c r="P123" s="13">
        <v>7</v>
      </c>
      <c r="Q123" s="7">
        <v>65.789473684210535</v>
      </c>
    </row>
    <row r="124" spans="1:17" x14ac:dyDescent="0.25">
      <c r="A124" s="13">
        <v>12</v>
      </c>
      <c r="B124" s="7">
        <v>42.857142857142854</v>
      </c>
      <c r="D124" s="13">
        <v>7</v>
      </c>
      <c r="E124" s="7">
        <v>40</v>
      </c>
      <c r="G124" s="13">
        <v>12</v>
      </c>
      <c r="H124" s="7">
        <v>14.285714285714285</v>
      </c>
      <c r="M124" s="13">
        <v>12</v>
      </c>
      <c r="N124" s="7">
        <v>36.363636363636367</v>
      </c>
      <c r="P124" s="13">
        <v>7</v>
      </c>
      <c r="Q124" s="7">
        <v>58.064516129032263</v>
      </c>
    </row>
    <row r="125" spans="1:17" x14ac:dyDescent="0.25">
      <c r="A125" s="13">
        <v>12</v>
      </c>
      <c r="B125" s="7">
        <v>50</v>
      </c>
      <c r="D125" s="13">
        <v>7</v>
      </c>
      <c r="E125" s="7">
        <v>50</v>
      </c>
      <c r="G125" s="13">
        <v>12</v>
      </c>
      <c r="H125" s="7">
        <v>5.5555555555555554</v>
      </c>
      <c r="M125" s="13">
        <v>12</v>
      </c>
      <c r="N125" s="7">
        <v>42.857142857142854</v>
      </c>
      <c r="P125" s="13">
        <v>7</v>
      </c>
      <c r="Q125" s="7">
        <v>61.363636363636367</v>
      </c>
    </row>
    <row r="126" spans="1:17" x14ac:dyDescent="0.25">
      <c r="A126">
        <v>12</v>
      </c>
      <c r="B126" s="7">
        <v>69.230769230769226</v>
      </c>
      <c r="D126" s="13">
        <v>7</v>
      </c>
      <c r="E126" s="7">
        <v>100</v>
      </c>
      <c r="G126" s="13">
        <v>12</v>
      </c>
      <c r="H126" s="7">
        <v>27.27272727272727</v>
      </c>
      <c r="M126" s="13">
        <v>12</v>
      </c>
      <c r="N126" s="7">
        <v>22.222222222222221</v>
      </c>
      <c r="P126" s="13">
        <v>7</v>
      </c>
      <c r="Q126" s="7">
        <v>55.882352941176471</v>
      </c>
    </row>
    <row r="127" spans="1:17" x14ac:dyDescent="0.25">
      <c r="A127" s="13">
        <v>13</v>
      </c>
      <c r="B127" s="7">
        <v>33.333333333333329</v>
      </c>
      <c r="D127" s="13">
        <v>7</v>
      </c>
      <c r="E127" s="7">
        <v>50</v>
      </c>
      <c r="G127" s="13">
        <v>12</v>
      </c>
      <c r="H127" s="7">
        <v>21.739130434782609</v>
      </c>
      <c r="M127" s="13">
        <v>12</v>
      </c>
      <c r="N127" s="7">
        <v>22.222222222222221</v>
      </c>
      <c r="P127" s="13">
        <v>7</v>
      </c>
      <c r="Q127" s="7">
        <v>63.636363636363633</v>
      </c>
    </row>
    <row r="128" spans="1:17" x14ac:dyDescent="0.25">
      <c r="A128" s="13">
        <v>13</v>
      </c>
      <c r="B128" s="7">
        <v>0</v>
      </c>
      <c r="G128" s="13">
        <v>12</v>
      </c>
      <c r="H128" s="7">
        <v>31.03448275862069</v>
      </c>
      <c r="M128" s="13">
        <v>12</v>
      </c>
      <c r="N128" s="7">
        <v>23.809523809523807</v>
      </c>
      <c r="P128" s="13">
        <v>7</v>
      </c>
      <c r="Q128" s="7">
        <v>74.074074074074076</v>
      </c>
    </row>
    <row r="129" spans="1:14" x14ac:dyDescent="0.25">
      <c r="A129" s="13">
        <v>13</v>
      </c>
      <c r="B129" s="7">
        <v>25</v>
      </c>
      <c r="G129" s="13">
        <v>13</v>
      </c>
      <c r="H129" s="7">
        <v>43.333333333333336</v>
      </c>
      <c r="M129">
        <v>13</v>
      </c>
      <c r="N129" s="7">
        <v>20</v>
      </c>
    </row>
    <row r="130" spans="1:14" x14ac:dyDescent="0.25">
      <c r="A130" s="13">
        <v>13</v>
      </c>
      <c r="B130" s="7">
        <v>20</v>
      </c>
      <c r="G130" s="13">
        <v>13</v>
      </c>
      <c r="H130" s="7">
        <v>44</v>
      </c>
      <c r="M130" s="13">
        <v>13</v>
      </c>
      <c r="N130" s="7">
        <v>8.3333333333333321</v>
      </c>
    </row>
    <row r="131" spans="1:14" x14ac:dyDescent="0.25">
      <c r="A131" s="13">
        <v>13</v>
      </c>
      <c r="B131" s="7">
        <v>50</v>
      </c>
      <c r="G131" s="13">
        <v>13</v>
      </c>
      <c r="H131" s="7">
        <v>44.444444444444443</v>
      </c>
      <c r="M131" s="13">
        <v>13</v>
      </c>
      <c r="N131" s="7">
        <v>23.809523809523807</v>
      </c>
    </row>
    <row r="132" spans="1:14" x14ac:dyDescent="0.25">
      <c r="A132" s="13">
        <v>13</v>
      </c>
      <c r="B132" s="7">
        <v>0</v>
      </c>
      <c r="G132" s="13">
        <v>13</v>
      </c>
      <c r="H132" s="7">
        <v>31.578947368421051</v>
      </c>
      <c r="M132" s="13">
        <v>13</v>
      </c>
      <c r="N132" s="7">
        <v>15.384615384615385</v>
      </c>
    </row>
    <row r="133" spans="1:14" x14ac:dyDescent="0.25">
      <c r="A133" s="13">
        <v>13</v>
      </c>
      <c r="B133" s="7">
        <v>0</v>
      </c>
      <c r="G133" s="13">
        <v>13</v>
      </c>
      <c r="H133" s="7">
        <v>38.461538461538467</v>
      </c>
      <c r="M133" s="13">
        <v>13</v>
      </c>
      <c r="N133" s="7">
        <v>12.5</v>
      </c>
    </row>
    <row r="134" spans="1:14" x14ac:dyDescent="0.25">
      <c r="A134" s="13">
        <v>13</v>
      </c>
      <c r="B134" s="7">
        <v>100</v>
      </c>
      <c r="G134" s="13">
        <v>13</v>
      </c>
      <c r="H134" s="7">
        <v>26.315789473684209</v>
      </c>
      <c r="M134" s="13">
        <v>13</v>
      </c>
      <c r="N134" s="7">
        <v>10.526315789473683</v>
      </c>
    </row>
    <row r="135" spans="1:14" x14ac:dyDescent="0.25">
      <c r="A135" s="13">
        <v>13</v>
      </c>
      <c r="B135" s="7">
        <v>0</v>
      </c>
      <c r="G135" s="13">
        <v>13</v>
      </c>
      <c r="H135" s="7">
        <v>42.307692307692307</v>
      </c>
      <c r="M135" s="13">
        <v>13</v>
      </c>
      <c r="N135" s="7">
        <v>25</v>
      </c>
    </row>
    <row r="136" spans="1:14" x14ac:dyDescent="0.25">
      <c r="A136">
        <v>13</v>
      </c>
      <c r="B136" s="7">
        <v>33.333333333333329</v>
      </c>
      <c r="G136" s="13">
        <v>13</v>
      </c>
      <c r="H136" s="7">
        <v>37.037037037037038</v>
      </c>
      <c r="M136" s="13">
        <v>13</v>
      </c>
      <c r="N136" s="7">
        <v>20.833333333333336</v>
      </c>
    </row>
    <row r="137" spans="1:14" x14ac:dyDescent="0.25">
      <c r="A137" s="13">
        <v>14</v>
      </c>
      <c r="B137" s="7">
        <v>42.857142857142854</v>
      </c>
      <c r="G137" s="13">
        <v>13</v>
      </c>
      <c r="H137" s="7">
        <v>19.230769230769234</v>
      </c>
      <c r="M137" s="13">
        <v>13</v>
      </c>
      <c r="N137" s="7">
        <v>11.76470588235294</v>
      </c>
    </row>
    <row r="138" spans="1:14" x14ac:dyDescent="0.25">
      <c r="A138" s="13">
        <v>14</v>
      </c>
      <c r="B138" s="7">
        <v>50</v>
      </c>
      <c r="G138" s="13">
        <v>13</v>
      </c>
      <c r="H138" s="7">
        <v>33.333333333333329</v>
      </c>
      <c r="M138" s="13">
        <v>13</v>
      </c>
      <c r="N138" s="7">
        <v>15</v>
      </c>
    </row>
    <row r="139" spans="1:14" x14ac:dyDescent="0.25">
      <c r="A139" s="13">
        <v>14</v>
      </c>
      <c r="B139" s="7">
        <v>0</v>
      </c>
      <c r="G139" s="13">
        <v>14</v>
      </c>
      <c r="H139" s="7">
        <v>56.25</v>
      </c>
      <c r="M139">
        <v>14</v>
      </c>
      <c r="N139" s="7">
        <v>17.647058823529413</v>
      </c>
    </row>
    <row r="140" spans="1:14" x14ac:dyDescent="0.25">
      <c r="A140" s="13">
        <v>14</v>
      </c>
      <c r="B140" s="7">
        <v>20</v>
      </c>
      <c r="G140" s="13">
        <v>14</v>
      </c>
      <c r="H140" s="7">
        <v>44.444444444444443</v>
      </c>
      <c r="M140" s="13">
        <v>14</v>
      </c>
      <c r="N140" s="7">
        <v>38.888888888888893</v>
      </c>
    </row>
    <row r="141" spans="1:14" x14ac:dyDescent="0.25">
      <c r="A141" s="13">
        <v>14</v>
      </c>
      <c r="B141" s="7">
        <v>25</v>
      </c>
      <c r="G141" s="13">
        <v>14</v>
      </c>
      <c r="H141" s="7">
        <v>42.857142857142854</v>
      </c>
      <c r="M141" s="13">
        <v>14</v>
      </c>
      <c r="N141" s="7">
        <v>43.75</v>
      </c>
    </row>
    <row r="142" spans="1:14" x14ac:dyDescent="0.25">
      <c r="A142" s="13">
        <v>14</v>
      </c>
      <c r="B142" s="7">
        <v>50</v>
      </c>
      <c r="G142" s="13">
        <v>14</v>
      </c>
      <c r="H142" s="7">
        <v>21.428571428571427</v>
      </c>
      <c r="M142" s="13">
        <v>14</v>
      </c>
      <c r="N142" s="7">
        <v>33.333333333333329</v>
      </c>
    </row>
    <row r="143" spans="1:14" x14ac:dyDescent="0.25">
      <c r="A143" s="13">
        <v>14</v>
      </c>
      <c r="B143" s="7">
        <v>33.333333333333329</v>
      </c>
      <c r="G143" s="13">
        <v>14</v>
      </c>
      <c r="H143" s="7">
        <v>45</v>
      </c>
      <c r="M143" s="13">
        <v>14</v>
      </c>
      <c r="N143" s="7">
        <v>31.25</v>
      </c>
    </row>
    <row r="144" spans="1:14" x14ac:dyDescent="0.25">
      <c r="A144" s="13">
        <v>14</v>
      </c>
      <c r="B144" s="7">
        <v>22.222222222222221</v>
      </c>
      <c r="G144" s="13">
        <v>14</v>
      </c>
      <c r="H144" s="7">
        <v>38.095238095238095</v>
      </c>
      <c r="M144" s="13">
        <v>14</v>
      </c>
      <c r="N144" s="7">
        <v>21.428571428571427</v>
      </c>
    </row>
    <row r="145" spans="1:14" x14ac:dyDescent="0.25">
      <c r="A145">
        <v>14</v>
      </c>
      <c r="B145">
        <v>0</v>
      </c>
      <c r="G145" s="13">
        <v>14</v>
      </c>
      <c r="H145" s="7">
        <v>50</v>
      </c>
      <c r="M145" s="13">
        <v>14</v>
      </c>
      <c r="N145" s="7">
        <v>25</v>
      </c>
    </row>
    <row r="146" spans="1:14" x14ac:dyDescent="0.25">
      <c r="A146" s="13">
        <v>15</v>
      </c>
      <c r="B146">
        <v>0</v>
      </c>
      <c r="G146" s="13">
        <v>14</v>
      </c>
      <c r="H146" s="7">
        <v>33.333333333333329</v>
      </c>
      <c r="M146" s="13">
        <v>14</v>
      </c>
      <c r="N146" s="7">
        <v>27.777777777777779</v>
      </c>
    </row>
    <row r="147" spans="1:14" x14ac:dyDescent="0.25">
      <c r="A147" s="13">
        <v>15</v>
      </c>
      <c r="B147">
        <v>0</v>
      </c>
      <c r="G147" s="13">
        <v>14</v>
      </c>
      <c r="H147" s="7">
        <v>25</v>
      </c>
      <c r="M147" s="13">
        <v>14</v>
      </c>
      <c r="N147" s="7">
        <v>26.315789473684209</v>
      </c>
    </row>
    <row r="148" spans="1:14" x14ac:dyDescent="0.25">
      <c r="A148" s="13">
        <v>15</v>
      </c>
      <c r="B148">
        <v>100</v>
      </c>
      <c r="G148" s="13">
        <v>14</v>
      </c>
      <c r="H148" s="7">
        <v>43.75</v>
      </c>
      <c r="M148" s="13">
        <v>14</v>
      </c>
      <c r="N148" s="7">
        <v>31.818181818181817</v>
      </c>
    </row>
    <row r="149" spans="1:14" x14ac:dyDescent="0.25">
      <c r="A149" s="13">
        <v>15</v>
      </c>
      <c r="B149">
        <v>0</v>
      </c>
      <c r="G149">
        <v>15</v>
      </c>
      <c r="H149" s="7">
        <v>25</v>
      </c>
      <c r="M149">
        <v>15</v>
      </c>
      <c r="N149" s="7">
        <v>11.76470588235294</v>
      </c>
    </row>
    <row r="150" spans="1:14" x14ac:dyDescent="0.25">
      <c r="A150" s="13">
        <v>15</v>
      </c>
      <c r="B150">
        <v>100</v>
      </c>
      <c r="G150" s="13">
        <v>15</v>
      </c>
      <c r="H150" s="7">
        <v>21.428571428571427</v>
      </c>
      <c r="M150" s="13">
        <v>15</v>
      </c>
      <c r="N150" s="7">
        <v>20</v>
      </c>
    </row>
    <row r="151" spans="1:14" x14ac:dyDescent="0.25">
      <c r="A151" s="13">
        <v>15</v>
      </c>
      <c r="B151">
        <v>0</v>
      </c>
      <c r="G151" s="13">
        <v>15</v>
      </c>
      <c r="H151" s="7">
        <v>22.222222222222221</v>
      </c>
      <c r="M151" s="13">
        <v>15</v>
      </c>
      <c r="N151" s="7">
        <v>6.666666666666667</v>
      </c>
    </row>
    <row r="152" spans="1:14" x14ac:dyDescent="0.25">
      <c r="G152" s="13">
        <v>15</v>
      </c>
      <c r="H152" s="7">
        <v>5.8823529411764701</v>
      </c>
      <c r="M152" s="13">
        <v>15</v>
      </c>
      <c r="N152" s="7">
        <v>23.52941176470588</v>
      </c>
    </row>
    <row r="153" spans="1:14" x14ac:dyDescent="0.25">
      <c r="A153" s="13"/>
      <c r="B153" s="13"/>
      <c r="C153" s="13"/>
      <c r="D153" s="13"/>
      <c r="E153" s="13"/>
      <c r="G153" s="13">
        <v>15</v>
      </c>
      <c r="H153" s="7">
        <v>11.76470588235294</v>
      </c>
      <c r="M153" s="13">
        <v>15</v>
      </c>
      <c r="N153" s="7">
        <v>15.789473684210526</v>
      </c>
    </row>
    <row r="154" spans="1:14" x14ac:dyDescent="0.25">
      <c r="A154" s="13"/>
      <c r="B154" s="13"/>
      <c r="C154" s="13"/>
      <c r="D154" s="13"/>
      <c r="E154" s="13"/>
      <c r="G154" s="13">
        <v>15</v>
      </c>
      <c r="H154" s="7">
        <v>5.5555555555555554</v>
      </c>
      <c r="M154" s="13">
        <v>15</v>
      </c>
      <c r="N154" s="7">
        <v>3.7037037037037033</v>
      </c>
    </row>
    <row r="155" spans="1:14" x14ac:dyDescent="0.25">
      <c r="A155" s="13"/>
      <c r="B155" s="13"/>
      <c r="C155" s="13"/>
      <c r="D155" s="13"/>
      <c r="E155" s="13"/>
      <c r="G155" s="13">
        <v>15</v>
      </c>
      <c r="H155" s="7">
        <v>27.27272727272727</v>
      </c>
      <c r="M155" s="13">
        <v>15</v>
      </c>
      <c r="N155" s="7">
        <v>9.0909090909090917</v>
      </c>
    </row>
    <row r="156" spans="1:14" x14ac:dyDescent="0.25">
      <c r="A156" s="13"/>
      <c r="B156" s="13"/>
      <c r="C156" s="13"/>
      <c r="D156" s="13"/>
      <c r="E156" s="13"/>
      <c r="G156" s="13">
        <v>15</v>
      </c>
      <c r="H156" s="7">
        <v>35.294117647058826</v>
      </c>
      <c r="M156" s="13">
        <v>15</v>
      </c>
      <c r="N156" s="7">
        <v>11.538461538461538</v>
      </c>
    </row>
    <row r="157" spans="1:14" x14ac:dyDescent="0.25">
      <c r="A157" s="13"/>
      <c r="B157" s="13"/>
      <c r="C157" s="13"/>
      <c r="D157" s="13"/>
      <c r="E157" s="13"/>
      <c r="G157" s="13">
        <v>15</v>
      </c>
      <c r="H157" s="7">
        <v>14.285714285714285</v>
      </c>
      <c r="M157" s="13">
        <v>15</v>
      </c>
      <c r="N157" s="7">
        <v>15</v>
      </c>
    </row>
    <row r="158" spans="1:14" x14ac:dyDescent="0.25">
      <c r="A158" s="13"/>
      <c r="B158" s="13"/>
      <c r="C158" s="13"/>
      <c r="D158" s="13"/>
      <c r="E158" s="13"/>
      <c r="G158" s="13">
        <v>15</v>
      </c>
      <c r="H158" s="7">
        <v>10.526315789473683</v>
      </c>
      <c r="M158" s="13">
        <v>15</v>
      </c>
      <c r="N158" s="7">
        <v>25</v>
      </c>
    </row>
    <row r="159" spans="1:14" x14ac:dyDescent="0.25">
      <c r="A159" s="13"/>
      <c r="B159" s="13"/>
      <c r="C159" s="13"/>
      <c r="D159" s="13"/>
      <c r="E159" s="13"/>
    </row>
    <row r="160" spans="1:14" x14ac:dyDescent="0.25">
      <c r="A160" s="13"/>
      <c r="B160" s="13"/>
      <c r="C160" s="13"/>
      <c r="D160" s="13"/>
      <c r="E160" s="13"/>
    </row>
    <row r="161" spans="1:17" x14ac:dyDescent="0.25">
      <c r="A161" s="13"/>
      <c r="B161" s="13"/>
      <c r="C161" s="13"/>
      <c r="D161" s="13"/>
      <c r="E161" s="13"/>
    </row>
    <row r="162" spans="1:17" x14ac:dyDescent="0.25">
      <c r="A162" s="13" t="s">
        <v>61</v>
      </c>
      <c r="E162" s="13"/>
      <c r="F162" s="20" t="s">
        <v>61</v>
      </c>
      <c r="L162" s="20" t="s">
        <v>61</v>
      </c>
      <c r="M162" s="13" t="s">
        <v>74</v>
      </c>
      <c r="P162" s="13" t="s">
        <v>75</v>
      </c>
    </row>
    <row r="163" spans="1:17" x14ac:dyDescent="0.25">
      <c r="A163">
        <v>16</v>
      </c>
      <c r="B163" s="7">
        <v>100</v>
      </c>
      <c r="D163">
        <v>8</v>
      </c>
      <c r="E163" s="7">
        <v>66.666666666666657</v>
      </c>
      <c r="G163">
        <v>16</v>
      </c>
      <c r="H163" s="7">
        <v>43.333333333333336</v>
      </c>
      <c r="J163">
        <v>8</v>
      </c>
      <c r="K163" s="7">
        <v>55.000000000000007</v>
      </c>
      <c r="M163">
        <v>16</v>
      </c>
      <c r="N163" s="7">
        <v>13.636363636363637</v>
      </c>
      <c r="P163">
        <v>8</v>
      </c>
      <c r="Q163" s="7">
        <v>50</v>
      </c>
    </row>
    <row r="164" spans="1:17" x14ac:dyDescent="0.25">
      <c r="A164" s="13">
        <v>16</v>
      </c>
      <c r="B164" s="7">
        <v>25</v>
      </c>
      <c r="D164" s="13">
        <v>8</v>
      </c>
      <c r="E164" s="7">
        <v>100</v>
      </c>
      <c r="G164" s="13">
        <v>16</v>
      </c>
      <c r="H164" s="7">
        <v>60</v>
      </c>
      <c r="J164" s="13">
        <v>8</v>
      </c>
      <c r="K164" s="7">
        <v>73.333333333333329</v>
      </c>
      <c r="M164" s="13">
        <v>16</v>
      </c>
      <c r="N164" s="7">
        <v>14.285714285714286</v>
      </c>
      <c r="P164" s="13">
        <v>8</v>
      </c>
      <c r="Q164" s="7">
        <v>42.857142857142854</v>
      </c>
    </row>
    <row r="165" spans="1:17" x14ac:dyDescent="0.25">
      <c r="A165" s="13">
        <v>16</v>
      </c>
      <c r="B165" s="7">
        <v>50</v>
      </c>
      <c r="D165" s="13">
        <v>8</v>
      </c>
      <c r="E165" s="7">
        <v>40</v>
      </c>
      <c r="G165" s="13">
        <v>16</v>
      </c>
      <c r="H165" s="7">
        <v>16.666666666666668</v>
      </c>
      <c r="J165" s="13">
        <v>8</v>
      </c>
      <c r="K165" s="7">
        <v>52.380952380952387</v>
      </c>
      <c r="M165" s="13">
        <v>16</v>
      </c>
      <c r="N165" s="7">
        <v>37.037037037037038</v>
      </c>
      <c r="P165" s="13">
        <v>8</v>
      </c>
      <c r="Q165" s="7">
        <v>54.54545454545454</v>
      </c>
    </row>
    <row r="166" spans="1:17" x14ac:dyDescent="0.25">
      <c r="A166" s="13">
        <v>16</v>
      </c>
      <c r="B166" s="7">
        <v>25</v>
      </c>
      <c r="D166" s="13">
        <v>8</v>
      </c>
      <c r="E166" s="7">
        <v>40</v>
      </c>
      <c r="G166" s="13">
        <v>16</v>
      </c>
      <c r="H166" s="7">
        <v>48</v>
      </c>
      <c r="J166" s="13">
        <v>8</v>
      </c>
      <c r="K166" s="7">
        <v>77.777777777777786</v>
      </c>
      <c r="M166" s="13">
        <v>16</v>
      </c>
      <c r="N166" s="7">
        <v>38.095238095238095</v>
      </c>
      <c r="P166" s="13">
        <v>8</v>
      </c>
      <c r="Q166" s="7">
        <v>61.111111111111114</v>
      </c>
    </row>
    <row r="167" spans="1:17" x14ac:dyDescent="0.25">
      <c r="A167" s="13">
        <v>16</v>
      </c>
      <c r="B167" s="7">
        <v>33.333333333333336</v>
      </c>
      <c r="D167" s="13">
        <v>8</v>
      </c>
      <c r="E167" s="7">
        <v>66.666666666666657</v>
      </c>
      <c r="G167" s="13">
        <v>16</v>
      </c>
      <c r="H167" s="7">
        <v>47.826086956521742</v>
      </c>
      <c r="J167" s="13">
        <v>8</v>
      </c>
      <c r="K167" s="7">
        <v>57.142857142857139</v>
      </c>
      <c r="M167" s="13">
        <v>16</v>
      </c>
      <c r="N167" s="7">
        <v>19.047619047619047</v>
      </c>
      <c r="P167" s="13">
        <v>8</v>
      </c>
      <c r="Q167" s="7">
        <v>47.826086956521742</v>
      </c>
    </row>
    <row r="168" spans="1:17" x14ac:dyDescent="0.25">
      <c r="A168" s="13">
        <v>16</v>
      </c>
      <c r="B168" s="7">
        <v>50</v>
      </c>
      <c r="D168" s="13">
        <v>8</v>
      </c>
      <c r="E168" s="7">
        <v>40</v>
      </c>
      <c r="G168" s="13">
        <v>16</v>
      </c>
      <c r="H168" s="7">
        <v>43.478260869565219</v>
      </c>
      <c r="J168" s="13">
        <v>8</v>
      </c>
      <c r="K168" s="7">
        <v>68.75</v>
      </c>
      <c r="M168" s="13">
        <v>16</v>
      </c>
      <c r="N168" s="7">
        <v>35</v>
      </c>
      <c r="P168" s="13">
        <v>8</v>
      </c>
      <c r="Q168" s="7">
        <v>45</v>
      </c>
    </row>
    <row r="169" spans="1:17" x14ac:dyDescent="0.25">
      <c r="A169" s="13">
        <v>16</v>
      </c>
      <c r="B169" s="7">
        <v>50</v>
      </c>
      <c r="D169" s="13">
        <v>8</v>
      </c>
      <c r="E169" s="7">
        <v>33.333333333333329</v>
      </c>
      <c r="G169" s="13">
        <v>16</v>
      </c>
      <c r="H169" s="7">
        <v>11.111111111111111</v>
      </c>
      <c r="J169" s="13">
        <v>8</v>
      </c>
      <c r="K169" s="7">
        <v>40</v>
      </c>
      <c r="M169" s="13">
        <v>16</v>
      </c>
      <c r="N169" s="7">
        <v>27.272727272727273</v>
      </c>
      <c r="P169" s="13">
        <v>8</v>
      </c>
      <c r="Q169" s="7">
        <v>66.666666666666657</v>
      </c>
    </row>
    <row r="170" spans="1:17" x14ac:dyDescent="0.25">
      <c r="A170" s="13">
        <v>16</v>
      </c>
      <c r="B170" s="7">
        <v>0</v>
      </c>
      <c r="D170" s="13">
        <v>8</v>
      </c>
      <c r="E170" s="7">
        <v>42.857142857142854</v>
      </c>
      <c r="G170" s="13">
        <v>16</v>
      </c>
      <c r="H170" s="7">
        <v>34.782608695652172</v>
      </c>
      <c r="J170" s="13">
        <v>8</v>
      </c>
      <c r="K170" s="7">
        <v>61.111111111111114</v>
      </c>
      <c r="M170" s="13">
        <v>16</v>
      </c>
      <c r="N170" s="7">
        <v>53.333333333333336</v>
      </c>
      <c r="P170" s="13">
        <v>8</v>
      </c>
      <c r="Q170" s="7">
        <v>50</v>
      </c>
    </row>
    <row r="171" spans="1:17" x14ac:dyDescent="0.25">
      <c r="A171" s="13">
        <v>16</v>
      </c>
      <c r="B171" s="7">
        <v>18.181818181818183</v>
      </c>
      <c r="D171" s="13">
        <v>8</v>
      </c>
      <c r="E171" s="7">
        <v>28.571428571428569</v>
      </c>
      <c r="G171" s="13">
        <v>16</v>
      </c>
      <c r="H171" s="7">
        <v>38.70967741935484</v>
      </c>
      <c r="J171" s="13">
        <v>8</v>
      </c>
      <c r="K171" s="7">
        <v>66.666666666666657</v>
      </c>
      <c r="M171" s="13">
        <v>16</v>
      </c>
      <c r="N171" s="7">
        <v>42.10526315789474</v>
      </c>
      <c r="P171" s="13">
        <v>8</v>
      </c>
      <c r="Q171" s="7">
        <v>45.454545454545453</v>
      </c>
    </row>
    <row r="172" spans="1:17" x14ac:dyDescent="0.25">
      <c r="A172" s="13">
        <v>16</v>
      </c>
      <c r="B172" s="7">
        <v>50</v>
      </c>
      <c r="D172" s="13">
        <v>8</v>
      </c>
      <c r="E172" s="7">
        <v>33.333333333333329</v>
      </c>
      <c r="G172" s="13">
        <v>16</v>
      </c>
      <c r="H172" s="7">
        <v>45.161290322580648</v>
      </c>
      <c r="J172" s="13">
        <v>8</v>
      </c>
      <c r="K172" s="7">
        <v>52.173913043478258</v>
      </c>
      <c r="M172" s="13">
        <v>16</v>
      </c>
      <c r="N172" s="7">
        <v>21.739130434782609</v>
      </c>
      <c r="P172" s="13">
        <v>8</v>
      </c>
      <c r="Q172" s="7">
        <v>63.636363636363633</v>
      </c>
    </row>
    <row r="173" spans="1:17" x14ac:dyDescent="0.25">
      <c r="A173">
        <v>17</v>
      </c>
      <c r="B173" s="7">
        <v>50</v>
      </c>
      <c r="D173">
        <v>9</v>
      </c>
      <c r="E173" s="7">
        <v>100</v>
      </c>
      <c r="G173">
        <v>17</v>
      </c>
      <c r="H173" s="7">
        <v>28.571428571428573</v>
      </c>
      <c r="J173">
        <v>9</v>
      </c>
      <c r="K173" s="7">
        <v>56.521739130434781</v>
      </c>
      <c r="M173">
        <v>17</v>
      </c>
      <c r="N173" s="7">
        <v>10.714285714285714</v>
      </c>
      <c r="P173">
        <v>9</v>
      </c>
      <c r="Q173" s="7">
        <v>41.17647058823529</v>
      </c>
    </row>
    <row r="174" spans="1:17" x14ac:dyDescent="0.25">
      <c r="A174" s="13">
        <v>17</v>
      </c>
      <c r="B174" s="7">
        <v>57.142857142857146</v>
      </c>
      <c r="D174" s="13">
        <v>9</v>
      </c>
      <c r="E174" s="7">
        <v>66.666666666666657</v>
      </c>
      <c r="G174" s="13">
        <v>17</v>
      </c>
      <c r="H174" s="7">
        <v>14.285714285714286</v>
      </c>
      <c r="J174" s="13">
        <v>9</v>
      </c>
      <c r="K174" s="7">
        <v>54.166666666666664</v>
      </c>
      <c r="M174" s="13">
        <v>17</v>
      </c>
      <c r="N174" s="7">
        <v>2.9411764705882355</v>
      </c>
      <c r="P174" s="13">
        <v>9</v>
      </c>
      <c r="Q174" s="7">
        <v>41.666666666666671</v>
      </c>
    </row>
    <row r="175" spans="1:17" x14ac:dyDescent="0.25">
      <c r="A175" s="13">
        <v>17</v>
      </c>
      <c r="B175" s="7">
        <v>50</v>
      </c>
      <c r="D175" s="13">
        <v>9</v>
      </c>
      <c r="E175" s="7">
        <v>100</v>
      </c>
      <c r="G175" s="13">
        <v>17</v>
      </c>
      <c r="H175" s="7">
        <v>23.529411764705884</v>
      </c>
      <c r="J175" s="13">
        <v>9</v>
      </c>
      <c r="K175" s="7">
        <v>45.833333333333329</v>
      </c>
      <c r="M175" s="13">
        <v>17</v>
      </c>
      <c r="N175" s="7">
        <v>50</v>
      </c>
      <c r="P175" s="13">
        <v>9</v>
      </c>
      <c r="Q175" s="7">
        <v>28.571428571428569</v>
      </c>
    </row>
    <row r="176" spans="1:17" x14ac:dyDescent="0.25">
      <c r="A176" s="13">
        <v>17</v>
      </c>
      <c r="B176" s="7">
        <v>28.571428571428573</v>
      </c>
      <c r="D176" s="13">
        <v>9</v>
      </c>
      <c r="E176" s="7">
        <v>50</v>
      </c>
      <c r="G176" s="13">
        <v>17</v>
      </c>
      <c r="H176" s="7">
        <v>6.25</v>
      </c>
      <c r="J176" s="13">
        <v>9</v>
      </c>
      <c r="K176" s="7">
        <v>66.666666666666657</v>
      </c>
      <c r="M176" s="13">
        <v>17</v>
      </c>
      <c r="N176" s="7">
        <v>50</v>
      </c>
      <c r="P176" s="13">
        <v>9</v>
      </c>
      <c r="Q176" s="7">
        <v>40</v>
      </c>
    </row>
    <row r="177" spans="1:17" x14ac:dyDescent="0.25">
      <c r="A177" s="13">
        <v>17</v>
      </c>
      <c r="B177" s="7">
        <v>33.333333333333336</v>
      </c>
      <c r="D177" s="13">
        <v>9</v>
      </c>
      <c r="E177" s="7">
        <v>25</v>
      </c>
      <c r="G177" s="13">
        <v>17</v>
      </c>
      <c r="H177" s="7">
        <v>35.294117647058826</v>
      </c>
      <c r="J177" s="13">
        <v>9</v>
      </c>
      <c r="K177" s="7">
        <v>45.833333333333329</v>
      </c>
      <c r="M177" s="13">
        <v>17</v>
      </c>
      <c r="N177" s="7">
        <v>26.315789473684209</v>
      </c>
      <c r="P177" s="13">
        <v>9</v>
      </c>
      <c r="Q177" s="7">
        <v>28.571428571428569</v>
      </c>
    </row>
    <row r="178" spans="1:17" x14ac:dyDescent="0.25">
      <c r="A178" s="13">
        <v>17</v>
      </c>
      <c r="B178" s="7">
        <v>20</v>
      </c>
      <c r="D178" s="13">
        <v>9</v>
      </c>
      <c r="E178" s="7">
        <v>66.666666666666657</v>
      </c>
      <c r="G178" s="13">
        <v>17</v>
      </c>
      <c r="H178" s="7">
        <v>20</v>
      </c>
      <c r="J178" s="13">
        <v>9</v>
      </c>
      <c r="K178" s="7">
        <v>52.173913043478258</v>
      </c>
      <c r="M178" s="13">
        <v>17</v>
      </c>
      <c r="N178" s="7">
        <v>33.333333333333336</v>
      </c>
      <c r="P178" s="13">
        <v>9</v>
      </c>
      <c r="Q178" s="7">
        <v>46.666666666666664</v>
      </c>
    </row>
    <row r="179" spans="1:17" x14ac:dyDescent="0.25">
      <c r="A179" s="13">
        <v>17</v>
      </c>
      <c r="B179" s="7">
        <v>20</v>
      </c>
      <c r="D179" s="13">
        <v>9</v>
      </c>
      <c r="E179" s="7">
        <v>66.666666666666657</v>
      </c>
      <c r="G179" s="13">
        <v>17</v>
      </c>
      <c r="H179" s="7">
        <v>30.303030303030305</v>
      </c>
      <c r="J179" s="13">
        <v>9</v>
      </c>
      <c r="K179" s="7">
        <v>52.380952380952387</v>
      </c>
      <c r="M179" s="13">
        <v>17</v>
      </c>
      <c r="N179" s="7">
        <v>16.666666666666668</v>
      </c>
      <c r="P179" s="13">
        <v>9</v>
      </c>
      <c r="Q179" s="7">
        <v>53.333333333333336</v>
      </c>
    </row>
    <row r="180" spans="1:17" x14ac:dyDescent="0.25">
      <c r="A180" s="13">
        <v>17</v>
      </c>
      <c r="B180" s="7">
        <v>85.714285714285708</v>
      </c>
      <c r="D180" s="13">
        <v>9</v>
      </c>
      <c r="E180" s="7">
        <v>50</v>
      </c>
      <c r="G180" s="13">
        <v>17</v>
      </c>
      <c r="H180" s="7">
        <v>54.545454545454547</v>
      </c>
      <c r="J180" s="13">
        <v>9</v>
      </c>
      <c r="K180" s="7">
        <v>60.714285714285708</v>
      </c>
      <c r="M180" s="13">
        <v>17</v>
      </c>
      <c r="N180" s="7">
        <v>36.363636363636367</v>
      </c>
      <c r="P180" s="13">
        <v>9</v>
      </c>
      <c r="Q180" s="7">
        <v>69.230769230769226</v>
      </c>
    </row>
    <row r="181" spans="1:17" x14ac:dyDescent="0.25">
      <c r="A181" s="13">
        <v>17</v>
      </c>
      <c r="B181" s="7">
        <v>0</v>
      </c>
      <c r="D181" s="13">
        <v>9</v>
      </c>
      <c r="E181" s="7">
        <v>66.666666666666657</v>
      </c>
      <c r="G181">
        <v>18</v>
      </c>
      <c r="H181" s="7">
        <v>75</v>
      </c>
      <c r="J181" s="13">
        <v>9</v>
      </c>
      <c r="K181" s="7">
        <v>47.826086956521742</v>
      </c>
      <c r="M181">
        <v>18</v>
      </c>
      <c r="N181" s="7">
        <v>28</v>
      </c>
      <c r="P181" s="13">
        <v>9</v>
      </c>
      <c r="Q181" s="7">
        <v>73.68421052631578</v>
      </c>
    </row>
    <row r="182" spans="1:17" x14ac:dyDescent="0.25">
      <c r="A182" s="13">
        <v>17</v>
      </c>
      <c r="B182" s="7">
        <v>0</v>
      </c>
      <c r="D182" s="13">
        <v>9</v>
      </c>
      <c r="E182" s="7">
        <v>60</v>
      </c>
      <c r="G182" s="13">
        <v>18</v>
      </c>
      <c r="H182" s="7">
        <v>20</v>
      </c>
      <c r="J182" s="13">
        <v>9</v>
      </c>
      <c r="K182" s="7">
        <v>63.636363636363633</v>
      </c>
      <c r="M182" s="13">
        <v>18</v>
      </c>
      <c r="N182" s="7">
        <v>19.047619047619047</v>
      </c>
      <c r="P182" s="13">
        <v>9</v>
      </c>
      <c r="Q182" s="7">
        <v>69.565217391304344</v>
      </c>
    </row>
    <row r="183" spans="1:17" x14ac:dyDescent="0.25">
      <c r="A183">
        <v>18</v>
      </c>
      <c r="B183" s="7">
        <v>0</v>
      </c>
      <c r="G183" s="13">
        <v>18</v>
      </c>
      <c r="H183" s="7">
        <v>22.222222222222221</v>
      </c>
      <c r="M183" s="13">
        <v>18</v>
      </c>
      <c r="N183" s="7">
        <v>17.857142857142858</v>
      </c>
    </row>
    <row r="184" spans="1:17" x14ac:dyDescent="0.25">
      <c r="A184" s="13">
        <v>18</v>
      </c>
      <c r="B184" s="7">
        <v>75</v>
      </c>
      <c r="G184" s="13">
        <v>18</v>
      </c>
      <c r="H184" s="7">
        <v>38.888888888888886</v>
      </c>
      <c r="M184" s="13">
        <v>18</v>
      </c>
      <c r="N184" s="7">
        <v>28.571428571428573</v>
      </c>
    </row>
    <row r="185" spans="1:17" x14ac:dyDescent="0.25">
      <c r="A185" s="13">
        <v>18</v>
      </c>
      <c r="B185" s="7">
        <v>33.333333333333336</v>
      </c>
      <c r="G185" s="13">
        <v>18</v>
      </c>
      <c r="H185" s="7">
        <v>51.851851851851855</v>
      </c>
      <c r="M185" s="13">
        <v>18</v>
      </c>
      <c r="N185" s="7">
        <v>25</v>
      </c>
    </row>
    <row r="186" spans="1:17" x14ac:dyDescent="0.25">
      <c r="A186" s="13">
        <v>18</v>
      </c>
      <c r="B186" s="7">
        <v>100</v>
      </c>
      <c r="G186" s="13">
        <v>18</v>
      </c>
      <c r="H186" s="7">
        <v>55.555555555555557</v>
      </c>
      <c r="M186" s="13">
        <v>18</v>
      </c>
      <c r="N186" s="7">
        <v>10</v>
      </c>
    </row>
    <row r="187" spans="1:17" x14ac:dyDescent="0.25">
      <c r="A187" s="13">
        <v>18</v>
      </c>
      <c r="B187" s="7">
        <v>50</v>
      </c>
      <c r="G187" s="13">
        <v>18</v>
      </c>
      <c r="H187" s="7">
        <v>29.166666666666668</v>
      </c>
      <c r="M187" s="13">
        <v>18</v>
      </c>
      <c r="N187" s="7">
        <v>40</v>
      </c>
    </row>
    <row r="188" spans="1:17" x14ac:dyDescent="0.25">
      <c r="A188" s="13">
        <v>18</v>
      </c>
      <c r="B188" s="7">
        <v>0</v>
      </c>
      <c r="G188" s="13">
        <v>18</v>
      </c>
      <c r="H188" s="7">
        <v>52.38095238095238</v>
      </c>
      <c r="M188" s="13">
        <v>18</v>
      </c>
      <c r="N188" s="7">
        <v>19.35483870967742</v>
      </c>
    </row>
    <row r="189" spans="1:17" x14ac:dyDescent="0.25">
      <c r="A189" s="13">
        <v>18</v>
      </c>
      <c r="B189" s="7">
        <v>25</v>
      </c>
      <c r="G189" s="13">
        <v>18</v>
      </c>
      <c r="H189" s="7">
        <v>30.434782608695652</v>
      </c>
      <c r="M189" s="13">
        <v>18</v>
      </c>
      <c r="N189" s="7">
        <v>22.580645161290324</v>
      </c>
    </row>
    <row r="190" spans="1:17" x14ac:dyDescent="0.25">
      <c r="A190" s="13">
        <v>18</v>
      </c>
      <c r="B190" s="7">
        <v>0</v>
      </c>
      <c r="G190" s="13">
        <v>18</v>
      </c>
      <c r="H190" s="7">
        <v>29.166666666666668</v>
      </c>
      <c r="M190" s="13">
        <v>18</v>
      </c>
      <c r="N190" s="7">
        <v>15</v>
      </c>
    </row>
    <row r="191" spans="1:17" x14ac:dyDescent="0.25">
      <c r="A191" s="13">
        <v>18</v>
      </c>
      <c r="B191" s="7">
        <v>50</v>
      </c>
      <c r="G191">
        <v>19</v>
      </c>
      <c r="H191" s="7">
        <v>33.333333333333336</v>
      </c>
      <c r="M191">
        <v>19</v>
      </c>
      <c r="N191" s="7">
        <v>33.333333333333336</v>
      </c>
    </row>
    <row r="192" spans="1:17" x14ac:dyDescent="0.25">
      <c r="A192" s="13">
        <v>18</v>
      </c>
      <c r="B192" s="7">
        <v>50</v>
      </c>
      <c r="G192" s="13">
        <v>19</v>
      </c>
      <c r="H192" s="7">
        <v>13.333333333333334</v>
      </c>
      <c r="M192" s="13">
        <v>19</v>
      </c>
      <c r="N192" s="7">
        <v>27.777777777777779</v>
      </c>
    </row>
    <row r="193" spans="1:14" x14ac:dyDescent="0.25">
      <c r="A193">
        <v>19</v>
      </c>
      <c r="B193" s="7">
        <v>60</v>
      </c>
      <c r="G193" s="13">
        <v>19</v>
      </c>
      <c r="H193" s="7">
        <v>26.315789473684209</v>
      </c>
      <c r="M193" s="13">
        <v>19</v>
      </c>
      <c r="N193" s="7">
        <v>12.5</v>
      </c>
    </row>
    <row r="194" spans="1:14" x14ac:dyDescent="0.25">
      <c r="A194" s="13">
        <v>19</v>
      </c>
      <c r="B194" s="7">
        <v>0</v>
      </c>
      <c r="G194" s="13">
        <v>19</v>
      </c>
      <c r="H194" s="7">
        <v>27.272727272727273</v>
      </c>
      <c r="M194" s="13">
        <v>19</v>
      </c>
      <c r="N194" s="7">
        <v>0</v>
      </c>
    </row>
    <row r="195" spans="1:14" x14ac:dyDescent="0.25">
      <c r="A195" s="13">
        <v>19</v>
      </c>
      <c r="B195" s="7">
        <v>40</v>
      </c>
      <c r="G195" s="13">
        <v>19</v>
      </c>
      <c r="H195" s="7">
        <v>22.222222222222221</v>
      </c>
      <c r="M195" s="13">
        <v>19</v>
      </c>
      <c r="N195" s="7">
        <v>33.333333333333336</v>
      </c>
    </row>
    <row r="196" spans="1:14" x14ac:dyDescent="0.25">
      <c r="A196" s="13">
        <v>19</v>
      </c>
      <c r="B196" s="7">
        <v>66.666666666666671</v>
      </c>
      <c r="G196" s="13">
        <v>19</v>
      </c>
      <c r="H196" s="7">
        <v>13.333333333333334</v>
      </c>
      <c r="M196" s="13">
        <v>19</v>
      </c>
      <c r="N196" s="7">
        <v>31.818181818181817</v>
      </c>
    </row>
    <row r="197" spans="1:14" x14ac:dyDescent="0.25">
      <c r="A197" s="13">
        <v>19</v>
      </c>
      <c r="B197" s="7">
        <v>40</v>
      </c>
      <c r="G197" s="13">
        <v>19</v>
      </c>
      <c r="H197" s="7">
        <v>36.842105263157897</v>
      </c>
      <c r="M197" s="13">
        <v>19</v>
      </c>
      <c r="N197" s="7">
        <v>46.666666666666664</v>
      </c>
    </row>
    <row r="198" spans="1:14" x14ac:dyDescent="0.25">
      <c r="A198" s="13">
        <v>19</v>
      </c>
      <c r="B198" s="7">
        <v>0</v>
      </c>
      <c r="G198" s="13">
        <v>19</v>
      </c>
      <c r="H198" s="7">
        <v>50</v>
      </c>
      <c r="M198" s="13">
        <v>19</v>
      </c>
      <c r="N198" s="7">
        <v>41.176470588235297</v>
      </c>
    </row>
    <row r="199" spans="1:14" x14ac:dyDescent="0.25">
      <c r="A199" s="13">
        <v>19</v>
      </c>
      <c r="B199" s="7">
        <v>66.666666666666671</v>
      </c>
      <c r="G199" s="13">
        <v>19</v>
      </c>
      <c r="H199" s="7">
        <v>33.333333333333336</v>
      </c>
      <c r="M199" s="13">
        <v>19</v>
      </c>
      <c r="N199" s="7">
        <v>27.272727272727273</v>
      </c>
    </row>
    <row r="200" spans="1:14" x14ac:dyDescent="0.25">
      <c r="A200" s="13">
        <v>19</v>
      </c>
      <c r="B200" s="7">
        <v>28.571428571428573</v>
      </c>
      <c r="G200" s="13">
        <v>19</v>
      </c>
      <c r="H200" s="7">
        <v>35.294117647058826</v>
      </c>
      <c r="M200" s="13">
        <v>19</v>
      </c>
      <c r="N200" s="7">
        <v>35.294117647058826</v>
      </c>
    </row>
    <row r="201" spans="1:14" x14ac:dyDescent="0.25">
      <c r="A201" s="13">
        <v>19</v>
      </c>
      <c r="B201" s="7">
        <v>33.333333333333336</v>
      </c>
      <c r="G201">
        <v>20</v>
      </c>
      <c r="H201" s="7">
        <v>39.130434782608695</v>
      </c>
      <c r="M201">
        <v>20</v>
      </c>
      <c r="N201" s="7">
        <v>34.782608695652172</v>
      </c>
    </row>
    <row r="202" spans="1:14" x14ac:dyDescent="0.25">
      <c r="A202">
        <v>20</v>
      </c>
      <c r="B202">
        <v>0</v>
      </c>
      <c r="G202" s="13">
        <v>20</v>
      </c>
      <c r="H202" s="7">
        <v>15</v>
      </c>
      <c r="M202" s="13">
        <v>20</v>
      </c>
      <c r="N202" s="7">
        <v>20</v>
      </c>
    </row>
    <row r="203" spans="1:14" x14ac:dyDescent="0.25">
      <c r="A203" s="13">
        <v>20</v>
      </c>
      <c r="B203">
        <v>25</v>
      </c>
      <c r="G203" s="13">
        <v>20</v>
      </c>
      <c r="H203" s="7">
        <v>36.363636363636367</v>
      </c>
      <c r="M203" s="13">
        <v>20</v>
      </c>
      <c r="N203" s="7">
        <v>26.315789473684209</v>
      </c>
    </row>
    <row r="204" spans="1:14" x14ac:dyDescent="0.25">
      <c r="A204" s="13">
        <v>20</v>
      </c>
      <c r="B204">
        <v>0</v>
      </c>
      <c r="G204" s="13">
        <v>20</v>
      </c>
      <c r="H204" s="7">
        <v>44</v>
      </c>
      <c r="M204" s="13">
        <v>20</v>
      </c>
      <c r="N204" s="7">
        <v>18.75</v>
      </c>
    </row>
    <row r="205" spans="1:14" x14ac:dyDescent="0.25">
      <c r="A205" s="13">
        <v>20</v>
      </c>
      <c r="B205">
        <v>0</v>
      </c>
      <c r="G205" s="13">
        <v>20</v>
      </c>
      <c r="H205" s="7">
        <v>40</v>
      </c>
      <c r="M205" s="13">
        <v>20</v>
      </c>
      <c r="N205" s="7">
        <v>23.80952380952381</v>
      </c>
    </row>
    <row r="206" spans="1:14" x14ac:dyDescent="0.25">
      <c r="A206" s="13">
        <v>20</v>
      </c>
      <c r="B206">
        <v>0</v>
      </c>
      <c r="G206" s="13">
        <v>20</v>
      </c>
      <c r="H206" s="7">
        <v>44</v>
      </c>
      <c r="M206" s="13">
        <v>20</v>
      </c>
      <c r="N206" s="7">
        <v>33.333333333333336</v>
      </c>
    </row>
    <row r="207" spans="1:14" x14ac:dyDescent="0.25">
      <c r="A207" s="13">
        <v>20</v>
      </c>
      <c r="B207">
        <v>50</v>
      </c>
      <c r="G207" s="13">
        <v>20</v>
      </c>
      <c r="H207" s="7">
        <v>0</v>
      </c>
      <c r="M207" s="13">
        <v>20</v>
      </c>
      <c r="N207" s="7">
        <v>28.571428571428573</v>
      </c>
    </row>
    <row r="208" spans="1:14" x14ac:dyDescent="0.25">
      <c r="A208" s="13">
        <v>20</v>
      </c>
      <c r="B208">
        <v>0</v>
      </c>
      <c r="G208" s="13">
        <v>20</v>
      </c>
      <c r="H208" s="7">
        <v>37.037037037037038</v>
      </c>
      <c r="M208" s="13">
        <v>20</v>
      </c>
      <c r="N208" s="7">
        <v>19.047619047619047</v>
      </c>
    </row>
    <row r="209" spans="1:14" x14ac:dyDescent="0.25">
      <c r="A209" s="13">
        <v>20</v>
      </c>
      <c r="B209">
        <v>0</v>
      </c>
      <c r="G209" s="13">
        <v>20</v>
      </c>
      <c r="H209" s="7">
        <v>38.70967741935484</v>
      </c>
      <c r="M209" s="13">
        <v>20</v>
      </c>
      <c r="N209" s="7">
        <v>15</v>
      </c>
    </row>
    <row r="210" spans="1:14" x14ac:dyDescent="0.25">
      <c r="A210" s="13">
        <v>20</v>
      </c>
      <c r="B210">
        <v>60</v>
      </c>
      <c r="G210" s="13">
        <v>20</v>
      </c>
      <c r="H210" s="7">
        <v>45.161290322580648</v>
      </c>
      <c r="M210" s="13">
        <v>20</v>
      </c>
      <c r="N210" s="7">
        <v>29.166666666666668</v>
      </c>
    </row>
    <row r="211" spans="1:14" x14ac:dyDescent="0.25">
      <c r="A211" s="13">
        <v>20</v>
      </c>
      <c r="B211" s="7">
        <v>33.333333333333336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workbookViewId="0">
      <selection activeCell="O6" sqref="O6"/>
    </sheetView>
  </sheetViews>
  <sheetFormatPr baseColWidth="10" defaultRowHeight="15" x14ac:dyDescent="0.25"/>
  <sheetData>
    <row r="1" spans="2:7" s="13" customFormat="1" x14ac:dyDescent="0.25">
      <c r="B1" s="13" t="s">
        <v>79</v>
      </c>
      <c r="D1" s="13" t="s">
        <v>5</v>
      </c>
      <c r="F1" s="13" t="s">
        <v>6</v>
      </c>
    </row>
    <row r="2" spans="2:7" x14ac:dyDescent="0.25">
      <c r="B2" s="7">
        <v>100</v>
      </c>
      <c r="D2" s="7">
        <v>72.727272727272734</v>
      </c>
      <c r="F2" s="7">
        <v>36.363636363636367</v>
      </c>
      <c r="G2" s="7"/>
    </row>
    <row r="3" spans="2:7" x14ac:dyDescent="0.25">
      <c r="B3" s="7">
        <v>60</v>
      </c>
      <c r="D3" s="7">
        <v>73.076923076923066</v>
      </c>
      <c r="F3" s="7">
        <v>35.714285714285715</v>
      </c>
      <c r="G3" s="7"/>
    </row>
    <row r="4" spans="2:7" x14ac:dyDescent="0.25">
      <c r="B4" s="7">
        <v>63.636363636363633</v>
      </c>
      <c r="D4" s="7">
        <v>61.29032258064516</v>
      </c>
      <c r="F4" s="7">
        <v>42</v>
      </c>
      <c r="G4" s="7"/>
    </row>
    <row r="5" spans="2:7" x14ac:dyDescent="0.25">
      <c r="B5" s="7">
        <v>44.444444444444443</v>
      </c>
      <c r="D5" s="7">
        <v>70.212765957446805</v>
      </c>
      <c r="F5" s="7">
        <v>46.296296296296298</v>
      </c>
      <c r="G5" s="7"/>
    </row>
    <row r="6" spans="2:7" x14ac:dyDescent="0.25">
      <c r="B6" s="7">
        <v>66.666666666666657</v>
      </c>
      <c r="D6" s="7">
        <v>37.037037037037038</v>
      </c>
      <c r="F6" s="7">
        <v>17.5</v>
      </c>
      <c r="G6" s="7"/>
    </row>
    <row r="7" spans="2:7" x14ac:dyDescent="0.25">
      <c r="B7" s="7">
        <v>66.666666666666657</v>
      </c>
      <c r="D7" s="7">
        <v>44.827586206896555</v>
      </c>
      <c r="F7" s="7">
        <v>44.680851063829785</v>
      </c>
      <c r="G7" s="7"/>
    </row>
    <row r="8" spans="2:7" x14ac:dyDescent="0.25">
      <c r="B8" s="7">
        <v>58.333333333333336</v>
      </c>
      <c r="D8" s="7">
        <v>73.80952380952381</v>
      </c>
      <c r="F8" s="7">
        <v>36.84210526315789</v>
      </c>
      <c r="G8" s="7"/>
    </row>
    <row r="9" spans="2:7" x14ac:dyDescent="0.25">
      <c r="B9" s="7">
        <v>40</v>
      </c>
      <c r="D9" s="7">
        <v>67.741935483870961</v>
      </c>
      <c r="F9" s="7">
        <v>32.352941176470587</v>
      </c>
      <c r="G9" s="7"/>
    </row>
    <row r="10" spans="2:7" x14ac:dyDescent="0.25">
      <c r="B10" s="7">
        <v>60</v>
      </c>
      <c r="D10" s="7">
        <v>76.31578947368422</v>
      </c>
      <c r="F10" s="7">
        <v>33.333333333333329</v>
      </c>
      <c r="G10" s="7"/>
    </row>
    <row r="11" spans="2:7" x14ac:dyDescent="0.25">
      <c r="B11" s="7">
        <v>50</v>
      </c>
      <c r="D11" s="7">
        <v>71.794871794871796</v>
      </c>
      <c r="F11" s="7">
        <v>35.416666666666671</v>
      </c>
      <c r="G11" s="7"/>
    </row>
    <row r="12" spans="2:7" x14ac:dyDescent="0.25">
      <c r="B12" s="7">
        <v>75</v>
      </c>
      <c r="D12" s="7">
        <v>83.333333333333343</v>
      </c>
      <c r="F12" s="7">
        <v>40</v>
      </c>
      <c r="G12" s="7"/>
    </row>
    <row r="13" spans="2:7" x14ac:dyDescent="0.25">
      <c r="B13" s="7">
        <v>100</v>
      </c>
      <c r="D13" s="7">
        <v>68.421052631578945</v>
      </c>
      <c r="F13" s="7">
        <v>22.727272727272727</v>
      </c>
      <c r="G13" s="7"/>
    </row>
    <row r="14" spans="2:7" x14ac:dyDescent="0.25">
      <c r="B14" s="7">
        <v>50</v>
      </c>
      <c r="D14" s="7">
        <v>50</v>
      </c>
      <c r="F14" s="7">
        <v>28.571428571428569</v>
      </c>
      <c r="G14" s="7"/>
    </row>
    <row r="15" spans="2:7" x14ac:dyDescent="0.25">
      <c r="B15" s="7">
        <v>33.333333333333329</v>
      </c>
      <c r="D15" s="7">
        <v>62.5</v>
      </c>
      <c r="F15" s="7">
        <v>40.74074074074074</v>
      </c>
      <c r="G15" s="7"/>
    </row>
    <row r="16" spans="2:7" x14ac:dyDescent="0.25">
      <c r="B16" s="7">
        <v>100</v>
      </c>
      <c r="D16" s="7">
        <v>42.857142857142854</v>
      </c>
      <c r="F16" s="7">
        <v>41.666666666666671</v>
      </c>
      <c r="G16" s="7"/>
    </row>
    <row r="17" spans="2:7" x14ac:dyDescent="0.25">
      <c r="B17" s="7">
        <v>50</v>
      </c>
      <c r="D17" s="7">
        <v>63.636363636363633</v>
      </c>
      <c r="F17" s="7">
        <v>40</v>
      </c>
      <c r="G17" s="7"/>
    </row>
    <row r="18" spans="2:7" x14ac:dyDescent="0.25">
      <c r="B18" s="7">
        <v>100</v>
      </c>
      <c r="D18" s="7">
        <v>31.25</v>
      </c>
      <c r="F18" s="7">
        <v>36.666666666666664</v>
      </c>
      <c r="G18" s="7"/>
    </row>
    <row r="19" spans="2:7" x14ac:dyDescent="0.25">
      <c r="B19" s="7">
        <v>87.5</v>
      </c>
      <c r="D19" s="7">
        <v>64.285714285714292</v>
      </c>
      <c r="F19" s="7">
        <v>42.105263157894733</v>
      </c>
      <c r="G19" s="7"/>
    </row>
    <row r="20" spans="2:7" x14ac:dyDescent="0.25">
      <c r="B20" s="7">
        <v>100</v>
      </c>
      <c r="D20" s="7">
        <v>58.82352941176471</v>
      </c>
      <c r="F20" s="7">
        <v>38.888888888888893</v>
      </c>
      <c r="G20" s="7"/>
    </row>
    <row r="21" spans="2:7" x14ac:dyDescent="0.25">
      <c r="B21" s="7">
        <v>100</v>
      </c>
      <c r="D21" s="7">
        <v>62.5</v>
      </c>
      <c r="F21" s="7">
        <v>55.555555555555557</v>
      </c>
      <c r="G21" s="7"/>
    </row>
    <row r="22" spans="2:7" x14ac:dyDescent="0.25">
      <c r="B22" s="7">
        <v>50</v>
      </c>
      <c r="D22" s="7">
        <v>42.105263157894733</v>
      </c>
      <c r="F22" s="7">
        <v>56.410256410256409</v>
      </c>
      <c r="G22" s="7"/>
    </row>
    <row r="23" spans="2:7" x14ac:dyDescent="0.25">
      <c r="B23" s="7">
        <v>28.571428571428569</v>
      </c>
      <c r="D23" s="7">
        <v>20</v>
      </c>
      <c r="F23" s="7">
        <v>46.511627906976742</v>
      </c>
      <c r="G23" s="7"/>
    </row>
    <row r="24" spans="2:7" x14ac:dyDescent="0.25">
      <c r="B24" s="7">
        <v>33.333333333333329</v>
      </c>
      <c r="D24" s="7">
        <v>56.521739130434781</v>
      </c>
      <c r="F24" s="7">
        <v>57.142857142857139</v>
      </c>
      <c r="G24" s="7"/>
    </row>
    <row r="25" spans="2:7" x14ac:dyDescent="0.25">
      <c r="B25" s="7">
        <v>53.846153846153847</v>
      </c>
      <c r="D25" s="7">
        <v>50</v>
      </c>
      <c r="F25" s="7">
        <v>51.515151515151516</v>
      </c>
      <c r="G25" s="7"/>
    </row>
    <row r="26" spans="2:7" x14ac:dyDescent="0.25">
      <c r="B26" s="7">
        <v>57.142857142857139</v>
      </c>
      <c r="D26" s="7">
        <v>57.692307692307686</v>
      </c>
      <c r="F26" s="7">
        <v>52.5</v>
      </c>
      <c r="G26" s="7"/>
    </row>
    <row r="27" spans="2:7" x14ac:dyDescent="0.25">
      <c r="B27" s="7">
        <v>50</v>
      </c>
      <c r="D27" s="7">
        <v>37.5</v>
      </c>
      <c r="F27" s="7">
        <v>61.53846153846154</v>
      </c>
      <c r="G27" s="7"/>
    </row>
    <row r="28" spans="2:7" x14ac:dyDescent="0.25">
      <c r="B28" s="7">
        <v>20</v>
      </c>
      <c r="D28" s="7">
        <v>58.82352941176471</v>
      </c>
      <c r="F28" s="7">
        <v>32.352941176470587</v>
      </c>
      <c r="G28" s="7"/>
    </row>
    <row r="29" spans="2:7" x14ac:dyDescent="0.25">
      <c r="B29" s="7">
        <v>100</v>
      </c>
      <c r="D29" s="7">
        <v>68</v>
      </c>
      <c r="F29" s="7">
        <v>38.095238095238095</v>
      </c>
      <c r="G29" s="7"/>
    </row>
    <row r="30" spans="2:7" x14ac:dyDescent="0.25">
      <c r="B30" s="7">
        <v>25</v>
      </c>
      <c r="D30" s="7">
        <v>50</v>
      </c>
      <c r="F30" s="7">
        <v>42.424242424242422</v>
      </c>
      <c r="G30" s="7"/>
    </row>
    <row r="31" spans="2:7" x14ac:dyDescent="0.25">
      <c r="B31" s="7">
        <v>66.666666666666657</v>
      </c>
      <c r="D31" s="7">
        <v>27.27272727272727</v>
      </c>
      <c r="F31" s="7">
        <v>29.166666666666668</v>
      </c>
      <c r="G31" s="7"/>
    </row>
    <row r="32" spans="2:7" x14ac:dyDescent="0.25">
      <c r="B32" s="13">
        <v>50</v>
      </c>
      <c r="D32" s="7">
        <v>54.166666666666664</v>
      </c>
      <c r="F32" s="7">
        <v>50</v>
      </c>
      <c r="G32" s="7"/>
    </row>
    <row r="33" spans="2:7" x14ac:dyDescent="0.25">
      <c r="B33" s="13">
        <v>60</v>
      </c>
      <c r="D33" s="7">
        <v>46.153846153846153</v>
      </c>
      <c r="F33" s="7">
        <v>64.285714285714292</v>
      </c>
      <c r="G33" s="7"/>
    </row>
    <row r="34" spans="2:7" x14ac:dyDescent="0.25">
      <c r="B34" s="13">
        <v>50</v>
      </c>
      <c r="D34" s="7">
        <v>41.666666666666671</v>
      </c>
      <c r="F34" s="7">
        <v>42.307692307692307</v>
      </c>
      <c r="G34" s="7"/>
    </row>
    <row r="35" spans="2:7" x14ac:dyDescent="0.25">
      <c r="B35" s="7">
        <v>85.714285714285708</v>
      </c>
      <c r="D35" s="7">
        <v>63.333333333333329</v>
      </c>
      <c r="F35" s="7">
        <v>52.941176470588239</v>
      </c>
      <c r="G35" s="7"/>
    </row>
    <row r="36" spans="2:7" x14ac:dyDescent="0.25">
      <c r="B36" s="13">
        <v>100</v>
      </c>
      <c r="D36" s="7">
        <v>65.217391304347828</v>
      </c>
      <c r="F36" s="7">
        <v>41.379310344827587</v>
      </c>
      <c r="G36" s="7"/>
    </row>
    <row r="37" spans="2:7" x14ac:dyDescent="0.25">
      <c r="B37" s="13">
        <v>60</v>
      </c>
      <c r="D37" s="7">
        <v>65.517241379310349</v>
      </c>
      <c r="F37" s="7">
        <v>67.567567567567565</v>
      </c>
      <c r="G37" s="7"/>
    </row>
    <row r="38" spans="2:7" x14ac:dyDescent="0.25">
      <c r="B38" s="13">
        <v>60</v>
      </c>
      <c r="D38" s="7">
        <v>73.333333333333329</v>
      </c>
      <c r="F38" s="7">
        <v>56.000000000000007</v>
      </c>
      <c r="G38" s="7"/>
    </row>
    <row r="39" spans="2:7" x14ac:dyDescent="0.25">
      <c r="B39" s="13">
        <v>75</v>
      </c>
      <c r="D39" s="7">
        <v>57.142857142857139</v>
      </c>
      <c r="F39" s="7">
        <v>55.555555555555557</v>
      </c>
      <c r="G39" s="7"/>
    </row>
    <row r="40" spans="2:7" x14ac:dyDescent="0.25">
      <c r="B40" s="13">
        <v>60</v>
      </c>
      <c r="D40" s="7">
        <v>70</v>
      </c>
      <c r="F40" s="7">
        <v>51.724137931034484</v>
      </c>
      <c r="G40" s="7"/>
    </row>
    <row r="41" spans="2:7" x14ac:dyDescent="0.25">
      <c r="B41" s="13">
        <v>40</v>
      </c>
      <c r="D41" s="7">
        <v>58.333333333333336</v>
      </c>
      <c r="F41" s="7">
        <v>55.172413793103445</v>
      </c>
      <c r="G41" s="7"/>
    </row>
    <row r="42" spans="2:7" x14ac:dyDescent="0.25">
      <c r="B42" s="13">
        <v>60</v>
      </c>
      <c r="D42" s="7">
        <v>82.35294117647058</v>
      </c>
      <c r="F42" s="7">
        <v>79.310344827586206</v>
      </c>
      <c r="G42" s="7"/>
    </row>
    <row r="43" spans="2:7" x14ac:dyDescent="0.25">
      <c r="B43" s="13">
        <v>40</v>
      </c>
      <c r="D43" s="7">
        <v>73.333333333333329</v>
      </c>
      <c r="F43" s="7">
        <v>33.333333333333329</v>
      </c>
      <c r="G43" s="7"/>
    </row>
    <row r="44" spans="2:7" x14ac:dyDescent="0.25">
      <c r="B44" s="7">
        <v>66.666666666666657</v>
      </c>
      <c r="D44" s="7">
        <v>64.705882352941174</v>
      </c>
      <c r="F44" s="7">
        <v>30.76923076923077</v>
      </c>
      <c r="G44" s="7"/>
    </row>
    <row r="45" spans="2:7" x14ac:dyDescent="0.25">
      <c r="B45" s="7">
        <v>33.333333333333329</v>
      </c>
      <c r="D45" s="7">
        <v>76.923076923076934</v>
      </c>
      <c r="F45" s="7">
        <v>64</v>
      </c>
      <c r="G45" s="7"/>
    </row>
    <row r="46" spans="2:7" x14ac:dyDescent="0.25">
      <c r="B46" s="13">
        <v>100</v>
      </c>
      <c r="D46" s="7">
        <v>72.727272727272734</v>
      </c>
      <c r="F46" s="7">
        <v>52.380952380952387</v>
      </c>
      <c r="G46" s="7"/>
    </row>
    <row r="47" spans="2:7" x14ac:dyDescent="0.25">
      <c r="B47" s="7">
        <v>66.666666666666657</v>
      </c>
      <c r="D47" s="7">
        <v>53.846153846153847</v>
      </c>
      <c r="F47" s="7">
        <v>72.41379310344827</v>
      </c>
      <c r="G47" s="7"/>
    </row>
    <row r="48" spans="2:7" x14ac:dyDescent="0.25">
      <c r="B48" s="13">
        <v>100</v>
      </c>
      <c r="D48" s="7">
        <v>69.230769230769226</v>
      </c>
      <c r="F48" s="7">
        <v>62.5</v>
      </c>
      <c r="G48" s="7"/>
    </row>
    <row r="49" spans="2:7" x14ac:dyDescent="0.25">
      <c r="B49" s="13">
        <v>62.5</v>
      </c>
      <c r="D49" s="7">
        <v>76.923076923076934</v>
      </c>
      <c r="F49" s="7">
        <v>30.434782608695656</v>
      </c>
      <c r="G49" s="7"/>
    </row>
    <row r="50" spans="2:7" x14ac:dyDescent="0.25">
      <c r="B50" s="7">
        <v>85.714285714285708</v>
      </c>
      <c r="D50" s="7">
        <v>73.333333333333329</v>
      </c>
      <c r="F50" s="7">
        <v>58.620689655172406</v>
      </c>
      <c r="G50" s="7"/>
    </row>
    <row r="51" spans="2:7" x14ac:dyDescent="0.25">
      <c r="B51" s="13">
        <v>100</v>
      </c>
      <c r="D51" s="7">
        <v>80.769230769230774</v>
      </c>
      <c r="F51" s="7">
        <v>74.193548387096769</v>
      </c>
      <c r="G51" s="7"/>
    </row>
    <row r="52" spans="2:7" x14ac:dyDescent="0.25">
      <c r="B52" s="7">
        <v>100</v>
      </c>
      <c r="D52" s="7">
        <v>87.5</v>
      </c>
      <c r="F52" s="7">
        <v>55.555555555555557</v>
      </c>
      <c r="G52" s="7"/>
    </row>
    <row r="53" spans="2:7" x14ac:dyDescent="0.25">
      <c r="B53" s="7">
        <v>66.666666666666657</v>
      </c>
      <c r="D53" s="7">
        <v>50</v>
      </c>
      <c r="F53" s="7">
        <v>28.8135593220339</v>
      </c>
      <c r="G53" s="7"/>
    </row>
    <row r="54" spans="2:7" x14ac:dyDescent="0.25">
      <c r="B54" s="7">
        <v>46.153846153846153</v>
      </c>
      <c r="D54" s="7">
        <v>60</v>
      </c>
      <c r="F54" s="7">
        <v>50</v>
      </c>
      <c r="G54" s="7"/>
    </row>
    <row r="55" spans="2:7" x14ac:dyDescent="0.25">
      <c r="B55" s="7">
        <v>83.333333333333343</v>
      </c>
      <c r="D55" s="7">
        <v>61.53846153846154</v>
      </c>
      <c r="F55" s="7">
        <v>57.142857142857139</v>
      </c>
      <c r="G55" s="7"/>
    </row>
    <row r="56" spans="2:7" x14ac:dyDescent="0.25">
      <c r="B56" s="7">
        <v>66.666666666666657</v>
      </c>
      <c r="D56" s="7">
        <v>76.923076923076934</v>
      </c>
      <c r="F56" s="7">
        <v>63.414634146341463</v>
      </c>
      <c r="G56" s="7"/>
    </row>
    <row r="57" spans="2:7" x14ac:dyDescent="0.25">
      <c r="B57" s="7">
        <v>80</v>
      </c>
      <c r="D57" s="7">
        <v>64.705882352941174</v>
      </c>
      <c r="F57" s="7">
        <v>59.523809523809526</v>
      </c>
      <c r="G57" s="7"/>
    </row>
    <row r="58" spans="2:7" x14ac:dyDescent="0.25">
      <c r="B58" s="7">
        <v>60</v>
      </c>
      <c r="D58" s="7">
        <v>71.428571428571431</v>
      </c>
      <c r="F58" s="7">
        <v>67.857142857142861</v>
      </c>
      <c r="G58" s="7"/>
    </row>
    <row r="59" spans="2:7" x14ac:dyDescent="0.25">
      <c r="B59" s="7">
        <v>71.428571428571431</v>
      </c>
      <c r="D59" s="7">
        <v>52.380952380952387</v>
      </c>
      <c r="F59" s="7">
        <v>48.484848484848484</v>
      </c>
      <c r="G59" s="7"/>
    </row>
    <row r="60" spans="2:7" x14ac:dyDescent="0.25">
      <c r="B60" s="7">
        <v>60</v>
      </c>
      <c r="D60" s="7">
        <v>50</v>
      </c>
      <c r="F60" s="7">
        <v>60</v>
      </c>
      <c r="G60" s="7"/>
    </row>
    <row r="61" spans="2:7" x14ac:dyDescent="0.25">
      <c r="B61" s="7">
        <v>33.333333333333329</v>
      </c>
      <c r="D61" s="7">
        <v>69.565217391304344</v>
      </c>
      <c r="F61" s="7">
        <v>57.777777777777771</v>
      </c>
      <c r="G61" s="7"/>
    </row>
    <row r="62" spans="2:7" x14ac:dyDescent="0.25">
      <c r="B62" s="7">
        <v>50</v>
      </c>
      <c r="D62" s="7">
        <v>50</v>
      </c>
      <c r="F62" s="7">
        <v>69.696969696969703</v>
      </c>
      <c r="G62" s="7"/>
    </row>
    <row r="63" spans="2:7" x14ac:dyDescent="0.25">
      <c r="B63" s="7">
        <v>20</v>
      </c>
      <c r="D63" s="7">
        <v>81.25</v>
      </c>
      <c r="F63" s="7">
        <v>62.5</v>
      </c>
      <c r="G63" s="7"/>
    </row>
    <row r="64" spans="2:7" x14ac:dyDescent="0.25">
      <c r="B64" s="7">
        <v>100</v>
      </c>
      <c r="D64" s="7">
        <v>78.571428571428569</v>
      </c>
      <c r="F64" s="7">
        <v>59.375</v>
      </c>
      <c r="G64" s="7"/>
    </row>
    <row r="65" spans="2:7" x14ac:dyDescent="0.25">
      <c r="B65" s="7">
        <v>33.333333333333329</v>
      </c>
      <c r="D65" s="7">
        <v>65.217391304347828</v>
      </c>
      <c r="F65" s="7">
        <v>59.45945945945946</v>
      </c>
      <c r="G65" s="7"/>
    </row>
    <row r="66" spans="2:7" x14ac:dyDescent="0.25">
      <c r="B66" s="7">
        <v>100</v>
      </c>
      <c r="D66" s="7">
        <v>80</v>
      </c>
      <c r="F66" s="7">
        <v>65.789473684210535</v>
      </c>
      <c r="G66" s="7"/>
    </row>
    <row r="67" spans="2:7" x14ac:dyDescent="0.25">
      <c r="B67" s="7">
        <v>40</v>
      </c>
      <c r="D67" s="7">
        <v>55.000000000000007</v>
      </c>
      <c r="F67" s="7">
        <v>58.064516129032263</v>
      </c>
      <c r="G67" s="7"/>
    </row>
    <row r="68" spans="2:7" x14ac:dyDescent="0.25">
      <c r="B68" s="7">
        <v>50</v>
      </c>
      <c r="D68" s="7">
        <v>73.333333333333329</v>
      </c>
      <c r="F68" s="7">
        <v>61.363636363636367</v>
      </c>
      <c r="G68" s="7"/>
    </row>
    <row r="69" spans="2:7" x14ac:dyDescent="0.25">
      <c r="B69" s="7">
        <v>100</v>
      </c>
      <c r="D69" s="7">
        <v>52.380952380952387</v>
      </c>
      <c r="F69" s="7">
        <v>55.882352941176471</v>
      </c>
      <c r="G69" s="7"/>
    </row>
    <row r="70" spans="2:7" x14ac:dyDescent="0.25">
      <c r="B70" s="7">
        <v>50</v>
      </c>
      <c r="D70" s="7">
        <v>77.777777777777786</v>
      </c>
      <c r="F70" s="7">
        <v>63.636363636363633</v>
      </c>
      <c r="G70" s="7"/>
    </row>
    <row r="71" spans="2:7" x14ac:dyDescent="0.25">
      <c r="B71" s="7">
        <v>66.666666666666657</v>
      </c>
      <c r="D71" s="7">
        <v>57.142857142857139</v>
      </c>
      <c r="F71" s="7">
        <v>74.074074074074076</v>
      </c>
      <c r="G71" s="7"/>
    </row>
    <row r="72" spans="2:7" x14ac:dyDescent="0.25">
      <c r="B72" s="7">
        <v>100</v>
      </c>
      <c r="D72" s="7">
        <v>68.75</v>
      </c>
      <c r="F72" s="7">
        <v>50</v>
      </c>
    </row>
    <row r="73" spans="2:7" x14ac:dyDescent="0.25">
      <c r="B73" s="7">
        <v>40</v>
      </c>
      <c r="D73" s="7">
        <v>40</v>
      </c>
      <c r="F73" s="7">
        <v>42.857142857142854</v>
      </c>
    </row>
    <row r="74" spans="2:7" x14ac:dyDescent="0.25">
      <c r="B74" s="7">
        <v>40</v>
      </c>
      <c r="D74" s="7">
        <v>61.111111111111114</v>
      </c>
      <c r="F74" s="7">
        <v>54.54545454545454</v>
      </c>
    </row>
    <row r="75" spans="2:7" x14ac:dyDescent="0.25">
      <c r="B75" s="7">
        <v>66.666666666666657</v>
      </c>
      <c r="D75" s="7">
        <v>66.666666666666657</v>
      </c>
      <c r="F75" s="7">
        <v>61.111111111111114</v>
      </c>
    </row>
    <row r="76" spans="2:7" x14ac:dyDescent="0.25">
      <c r="B76" s="7">
        <v>40</v>
      </c>
      <c r="D76" s="7">
        <v>52.173913043478258</v>
      </c>
      <c r="F76" s="7">
        <v>47.826086956521742</v>
      </c>
    </row>
    <row r="77" spans="2:7" x14ac:dyDescent="0.25">
      <c r="B77" s="7">
        <v>33.333333333333329</v>
      </c>
      <c r="D77" s="7">
        <v>56.521739130434781</v>
      </c>
      <c r="F77" s="7">
        <v>45</v>
      </c>
    </row>
    <row r="78" spans="2:7" x14ac:dyDescent="0.25">
      <c r="B78" s="7">
        <v>42.857142857142854</v>
      </c>
      <c r="D78" s="7">
        <v>54.166666666666664</v>
      </c>
      <c r="F78" s="7">
        <v>66.666666666666657</v>
      </c>
    </row>
    <row r="79" spans="2:7" x14ac:dyDescent="0.25">
      <c r="B79" s="7">
        <v>28.571428571428569</v>
      </c>
      <c r="D79" s="7">
        <v>45.833333333333329</v>
      </c>
      <c r="F79" s="7">
        <v>50</v>
      </c>
    </row>
    <row r="80" spans="2:7" x14ac:dyDescent="0.25">
      <c r="B80" s="7">
        <v>33.333333333333329</v>
      </c>
      <c r="D80" s="7">
        <v>66.666666666666657</v>
      </c>
      <c r="F80" s="7">
        <v>45.454545454545453</v>
      </c>
    </row>
    <row r="81" spans="1:6" x14ac:dyDescent="0.25">
      <c r="B81" s="7">
        <v>100</v>
      </c>
      <c r="D81" s="7">
        <v>45.833333333333329</v>
      </c>
      <c r="F81" s="7">
        <v>63.636363636363633</v>
      </c>
    </row>
    <row r="82" spans="1:6" x14ac:dyDescent="0.25">
      <c r="B82" s="7">
        <v>66.666666666666657</v>
      </c>
      <c r="D82" s="7">
        <v>52.173913043478258</v>
      </c>
      <c r="F82" s="7">
        <v>41.17647058823529</v>
      </c>
    </row>
    <row r="83" spans="1:6" x14ac:dyDescent="0.25">
      <c r="B83" s="7">
        <v>100</v>
      </c>
      <c r="D83" s="7">
        <v>52.380952380952387</v>
      </c>
      <c r="F83" s="7">
        <v>41.666666666666671</v>
      </c>
    </row>
    <row r="84" spans="1:6" x14ac:dyDescent="0.25">
      <c r="B84" s="7">
        <v>50</v>
      </c>
      <c r="D84" s="7">
        <v>60.714285714285708</v>
      </c>
      <c r="F84" s="7">
        <v>28.571428571428569</v>
      </c>
    </row>
    <row r="85" spans="1:6" x14ac:dyDescent="0.25">
      <c r="B85" s="7">
        <v>25</v>
      </c>
      <c r="D85" s="7">
        <v>47.826086956521742</v>
      </c>
      <c r="F85" s="7">
        <v>40</v>
      </c>
    </row>
    <row r="86" spans="1:6" x14ac:dyDescent="0.25">
      <c r="B86" s="7">
        <v>66.666666666666657</v>
      </c>
      <c r="D86" s="7">
        <v>63.636363636363633</v>
      </c>
      <c r="F86" s="7">
        <v>28.571428571428569</v>
      </c>
    </row>
    <row r="87" spans="1:6" x14ac:dyDescent="0.25">
      <c r="B87" s="7">
        <v>66.666666666666657</v>
      </c>
      <c r="F87" s="7">
        <v>46.666666666666664</v>
      </c>
    </row>
    <row r="88" spans="1:6" x14ac:dyDescent="0.25">
      <c r="B88" s="7">
        <v>50</v>
      </c>
      <c r="F88" s="7">
        <v>53.333333333333336</v>
      </c>
    </row>
    <row r="89" spans="1:6" x14ac:dyDescent="0.25">
      <c r="B89" s="7">
        <v>66.666666666666657</v>
      </c>
      <c r="F89" s="7">
        <v>69.230769230769226</v>
      </c>
    </row>
    <row r="90" spans="1:6" x14ac:dyDescent="0.25">
      <c r="B90" s="7">
        <v>60</v>
      </c>
      <c r="F90" s="7">
        <v>73.68421052631578</v>
      </c>
    </row>
    <row r="91" spans="1:6" ht="18.75" x14ac:dyDescent="0.3">
      <c r="E91" s="21"/>
      <c r="F91" s="7">
        <v>69.565217391304344</v>
      </c>
    </row>
    <row r="92" spans="1:6" ht="15.75" x14ac:dyDescent="0.25">
      <c r="E92" s="22"/>
    </row>
    <row r="93" spans="1:6" x14ac:dyDescent="0.25">
      <c r="E93" s="13"/>
    </row>
    <row r="94" spans="1:6" x14ac:dyDescent="0.25">
      <c r="E94" s="23"/>
    </row>
    <row r="95" spans="1:6" ht="18.75" x14ac:dyDescent="0.3">
      <c r="A95" s="13" t="s">
        <v>76</v>
      </c>
      <c r="B95" s="21">
        <f>AVERAGE(B2:B90)</f>
        <v>62.918510952218831</v>
      </c>
      <c r="C95" s="21"/>
      <c r="D95" s="21">
        <f>AVERAGE(D2:D90)</f>
        <v>60.853381236562946</v>
      </c>
      <c r="F95" s="21">
        <f>AVERAGE(F2:F91)</f>
        <v>50.088287540221721</v>
      </c>
    </row>
    <row r="96" spans="1:6" ht="15.75" x14ac:dyDescent="0.25">
      <c r="A96" s="13" t="s">
        <v>77</v>
      </c>
      <c r="B96" s="22">
        <f>STDEV(B2:B90)</f>
        <v>23.746434761293468</v>
      </c>
      <c r="C96" s="22"/>
      <c r="D96" s="22">
        <f>STDEV(D2:D90)</f>
        <v>13.518400653762299</v>
      </c>
      <c r="F96" s="22">
        <f>STDEV(F2:F91)</f>
        <v>13.528799744289689</v>
      </c>
    </row>
    <row r="97" spans="1:7" x14ac:dyDescent="0.25">
      <c r="B97" s="13">
        <f>COUNT(B2:B90)</f>
        <v>89</v>
      </c>
      <c r="C97" s="13"/>
      <c r="D97" s="13">
        <f>COUNT(D2:D90)</f>
        <v>85</v>
      </c>
      <c r="F97" s="13">
        <f>COUNT(F2:F91)</f>
        <v>90</v>
      </c>
    </row>
    <row r="98" spans="1:7" x14ac:dyDescent="0.25">
      <c r="A98" s="13" t="s">
        <v>78</v>
      </c>
      <c r="B98" s="23">
        <f>23.74/9.43</f>
        <v>2.5174973488865322</v>
      </c>
      <c r="C98" s="23"/>
      <c r="D98" s="23">
        <f>23.74/9.21</f>
        <v>2.5776330076004341</v>
      </c>
      <c r="F98" s="23">
        <f>23.74/9.486</f>
        <v>2.5026354627872651</v>
      </c>
    </row>
    <row r="99" spans="1:7" x14ac:dyDescent="0.25">
      <c r="B99" s="13"/>
    </row>
    <row r="100" spans="1:7" x14ac:dyDescent="0.25">
      <c r="B100" s="13"/>
    </row>
    <row r="101" spans="1:7" x14ac:dyDescent="0.25">
      <c r="B101" s="13"/>
    </row>
    <row r="102" spans="1:7" x14ac:dyDescent="0.25">
      <c r="B102" s="13"/>
    </row>
    <row r="103" spans="1:7" x14ac:dyDescent="0.25">
      <c r="B103" s="13"/>
    </row>
    <row r="104" spans="1:7" x14ac:dyDescent="0.25">
      <c r="B104" s="13"/>
    </row>
    <row r="105" spans="1:7" x14ac:dyDescent="0.25">
      <c r="B105" s="13"/>
    </row>
    <row r="106" spans="1:7" x14ac:dyDescent="0.25">
      <c r="B106" s="13"/>
      <c r="G106" s="7">
        <v>50</v>
      </c>
    </row>
    <row r="107" spans="1:7" x14ac:dyDescent="0.25">
      <c r="B107" s="13"/>
      <c r="G107" s="7">
        <v>42.857142857142854</v>
      </c>
    </row>
    <row r="108" spans="1:7" x14ac:dyDescent="0.25">
      <c r="B108" s="13"/>
      <c r="G108" s="7">
        <v>54.54545454545454</v>
      </c>
    </row>
    <row r="109" spans="1:7" x14ac:dyDescent="0.25">
      <c r="B109" s="13"/>
      <c r="G109" s="7">
        <v>61.111111111111114</v>
      </c>
    </row>
    <row r="110" spans="1:7" x14ac:dyDescent="0.25">
      <c r="B110" s="13"/>
      <c r="G110" s="7">
        <v>47.826086956521742</v>
      </c>
    </row>
    <row r="111" spans="1:7" x14ac:dyDescent="0.25">
      <c r="B111" s="13"/>
      <c r="G111" s="7">
        <v>45</v>
      </c>
    </row>
    <row r="112" spans="1:7" x14ac:dyDescent="0.25">
      <c r="B112" s="13"/>
      <c r="G112" s="7">
        <v>66.666666666666657</v>
      </c>
    </row>
    <row r="113" spans="2:7" x14ac:dyDescent="0.25">
      <c r="B113" s="13"/>
      <c r="G113" s="7">
        <v>50</v>
      </c>
    </row>
    <row r="114" spans="2:7" x14ac:dyDescent="0.25">
      <c r="B114" s="13"/>
      <c r="G114" s="7">
        <v>45.454545454545453</v>
      </c>
    </row>
    <row r="115" spans="2:7" x14ac:dyDescent="0.25">
      <c r="B115" s="13"/>
      <c r="G115" s="7">
        <v>63.636363636363633</v>
      </c>
    </row>
    <row r="116" spans="2:7" x14ac:dyDescent="0.25">
      <c r="B116" s="13"/>
      <c r="G116" s="7">
        <v>41.17647058823529</v>
      </c>
    </row>
    <row r="117" spans="2:7" x14ac:dyDescent="0.25">
      <c r="B117" s="13"/>
      <c r="G117" s="7">
        <v>41.666666666666671</v>
      </c>
    </row>
    <row r="118" spans="2:7" x14ac:dyDescent="0.25">
      <c r="B118" s="13"/>
      <c r="G118" s="7">
        <v>28.571428571428569</v>
      </c>
    </row>
    <row r="119" spans="2:7" x14ac:dyDescent="0.25">
      <c r="B119" s="13"/>
      <c r="G119" s="7">
        <v>40</v>
      </c>
    </row>
    <row r="120" spans="2:7" x14ac:dyDescent="0.25">
      <c r="G120" s="7">
        <v>28.571428571428569</v>
      </c>
    </row>
    <row r="121" spans="2:7" x14ac:dyDescent="0.25">
      <c r="G121" s="7">
        <v>46.666666666666664</v>
      </c>
    </row>
    <row r="122" spans="2:7" x14ac:dyDescent="0.25">
      <c r="G122" s="7">
        <v>53.333333333333336</v>
      </c>
    </row>
    <row r="123" spans="2:7" x14ac:dyDescent="0.25">
      <c r="G123" s="7">
        <v>69.230769230769226</v>
      </c>
    </row>
    <row r="124" spans="2:7" x14ac:dyDescent="0.25">
      <c r="G124" s="7">
        <v>73.68421052631578</v>
      </c>
    </row>
    <row r="125" spans="2:7" x14ac:dyDescent="0.25">
      <c r="G125" s="7">
        <v>69.565217391304344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4-20</vt:lpstr>
      <vt:lpstr>7-20</vt:lpstr>
      <vt:lpstr>10-20</vt:lpstr>
      <vt:lpstr>15-20</vt:lpstr>
      <vt:lpstr>Resumen</vt:lpstr>
      <vt:lpstr>Controles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Usuario de Windows</cp:lastModifiedBy>
  <dcterms:created xsi:type="dcterms:W3CDTF">2013-06-03T15:50:07Z</dcterms:created>
  <dcterms:modified xsi:type="dcterms:W3CDTF">2020-07-15T13:35:33Z</dcterms:modified>
</cp:coreProperties>
</file>